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0520" windowHeight="11640" firstSheet="1" activeTab="2"/>
  </bookViews>
  <sheets>
    <sheet name="sifarnik" sheetId="1" state="hidden" r:id="rId1"/>
    <sheet name="spisak-Табела 3" sheetId="2" r:id="rId2"/>
    <sheet name="по изворима и контима" sheetId="3" r:id="rId3"/>
    <sheet name="K3" sheetId="4" state="hidden" r:id="rId4"/>
    <sheet name="ipa-šifrarnik" sheetId="5" state="hidden" r:id="rId5"/>
    <sheet name="Funkcije" sheetId="6" state="hidden" r:id="rId6"/>
    <sheet name="korisnici" sheetId="7" state="hidden" r:id="rId7"/>
    <sheet name="k4" sheetId="8" state="hidden" r:id="rId8"/>
    <sheet name="izvori" sheetId="9" state="hidden" r:id="rId9"/>
    <sheet name="projekti" sheetId="10" state="hidden" r:id="rId10"/>
  </sheets>
  <definedNames>
    <definedName name="_xlnm._FilterDatabase" localSheetId="9" hidden="1">projekti!$A$1:$I$50</definedName>
    <definedName name="_xlnm._FilterDatabase" localSheetId="1" hidden="1">'spisak-Табела 3'!$C$10:$L$1168</definedName>
    <definedName name="izvor">#REF!</definedName>
    <definedName name="_xlnm.Print_Area" localSheetId="1">'spisak-Табела 3'!$A$1:$M$36</definedName>
    <definedName name="_xlnm.Print_Titles" localSheetId="2">'по изворима и контима'!$7:$8</definedName>
    <definedName name="Programi">OFFSET('spisak-Табела 3'!$C$11:$C$30,0,0,COUNTA('spisak-Табела 3'!$C$11:$C$30),1)</definedName>
    <definedName name="Projekti">OFFSET('spisak-Табела 3'!#REF!,0,0,COUNTA('spisak-Табела 3'!#REF!),1)</definedName>
  </definedNames>
  <calcPr calcId="144525"/>
</workbook>
</file>

<file path=xl/calcChain.xml><?xml version="1.0" encoding="utf-8"?>
<calcChain xmlns="http://schemas.openxmlformats.org/spreadsheetml/2006/main">
  <c r="A4" i="9" l="1"/>
  <c r="A5" i="9"/>
  <c r="A6" i="9"/>
  <c r="A7" i="9"/>
  <c r="A8" i="9"/>
  <c r="A9" i="9"/>
  <c r="A10" i="9"/>
  <c r="A11" i="9"/>
  <c r="A12" i="9"/>
  <c r="A13" i="9"/>
  <c r="A14" i="9"/>
  <c r="A15" i="9"/>
  <c r="F3" i="4"/>
  <c r="G3" i="4"/>
  <c r="H3" i="4"/>
  <c r="I3" i="4"/>
  <c r="F4" i="4"/>
  <c r="G4" i="4"/>
  <c r="H4" i="4"/>
  <c r="I4" i="4"/>
  <c r="F5" i="4"/>
  <c r="G5" i="4"/>
  <c r="H5" i="4"/>
  <c r="I5" i="4"/>
  <c r="F6" i="4"/>
  <c r="G6" i="4"/>
  <c r="H6" i="4"/>
  <c r="I6" i="4"/>
  <c r="F7" i="4"/>
  <c r="G7" i="4"/>
  <c r="H7" i="4"/>
  <c r="I7" i="4"/>
  <c r="F8" i="4"/>
  <c r="G8" i="4"/>
  <c r="H8" i="4"/>
  <c r="I8" i="4"/>
  <c r="F9" i="4"/>
  <c r="G9" i="4"/>
  <c r="H9" i="4"/>
  <c r="I9" i="4"/>
  <c r="F10" i="4"/>
  <c r="G10" i="4"/>
  <c r="H10" i="4"/>
  <c r="I10" i="4"/>
  <c r="F11" i="4"/>
  <c r="G11" i="4"/>
  <c r="H11" i="4"/>
  <c r="I11" i="4"/>
  <c r="F12" i="4"/>
  <c r="G12" i="4"/>
  <c r="H12" i="4"/>
  <c r="I12" i="4"/>
  <c r="F13" i="4"/>
  <c r="G13" i="4"/>
  <c r="H13" i="4"/>
  <c r="I13" i="4"/>
  <c r="F14" i="4"/>
  <c r="G14" i="4"/>
  <c r="H14" i="4"/>
  <c r="I14" i="4"/>
  <c r="F15" i="4"/>
  <c r="G15" i="4"/>
  <c r="H15" i="4"/>
  <c r="I15" i="4"/>
  <c r="F16" i="4"/>
  <c r="G16" i="4"/>
  <c r="H16" i="4"/>
  <c r="I16" i="4"/>
  <c r="F17" i="4"/>
  <c r="G17" i="4"/>
  <c r="H17" i="4"/>
  <c r="I17" i="4"/>
  <c r="F18" i="4"/>
  <c r="G18" i="4"/>
  <c r="H18" i="4"/>
  <c r="I18" i="4"/>
  <c r="F19" i="4"/>
  <c r="G19" i="4"/>
  <c r="H19" i="4"/>
  <c r="I19" i="4"/>
  <c r="F20" i="4"/>
  <c r="G20" i="4"/>
  <c r="H20" i="4"/>
  <c r="I20" i="4"/>
  <c r="F21" i="4"/>
  <c r="G21" i="4"/>
  <c r="H21" i="4"/>
  <c r="I21" i="4"/>
  <c r="F22" i="4"/>
  <c r="G22" i="4"/>
  <c r="H22" i="4"/>
  <c r="I22" i="4"/>
  <c r="F23" i="4"/>
  <c r="G23" i="4"/>
  <c r="H23" i="4"/>
  <c r="I23" i="4"/>
  <c r="F24" i="4"/>
  <c r="G24" i="4"/>
  <c r="H24" i="4"/>
  <c r="I24" i="4"/>
  <c r="F25" i="4"/>
  <c r="G25" i="4"/>
  <c r="H25" i="4"/>
  <c r="I25" i="4"/>
  <c r="F26" i="4"/>
  <c r="G26" i="4"/>
  <c r="H26" i="4"/>
  <c r="I26" i="4"/>
  <c r="F27" i="4"/>
  <c r="G27" i="4"/>
  <c r="H27" i="4"/>
  <c r="I27" i="4"/>
  <c r="F28" i="4"/>
  <c r="G28" i="4"/>
  <c r="H28" i="4"/>
  <c r="I28" i="4"/>
  <c r="F29" i="4"/>
  <c r="G29" i="4"/>
  <c r="H29" i="4"/>
  <c r="I29" i="4"/>
  <c r="F30" i="4"/>
  <c r="G30" i="4"/>
  <c r="H30" i="4"/>
  <c r="I30" i="4"/>
  <c r="F31" i="4"/>
  <c r="G31" i="4"/>
  <c r="H31" i="4"/>
  <c r="I31" i="4"/>
  <c r="F32" i="4"/>
  <c r="G32" i="4"/>
  <c r="H32" i="4"/>
  <c r="I32" i="4"/>
  <c r="F33" i="4"/>
  <c r="G33" i="4"/>
  <c r="H33" i="4"/>
  <c r="I33" i="4"/>
  <c r="F34" i="4"/>
  <c r="G34" i="4"/>
  <c r="H34" i="4"/>
  <c r="I34" i="4"/>
  <c r="F35" i="4"/>
  <c r="G35" i="4"/>
  <c r="H35" i="4"/>
  <c r="I35" i="4"/>
  <c r="F36" i="4"/>
  <c r="G36" i="4"/>
  <c r="H36" i="4"/>
  <c r="I36" i="4"/>
  <c r="F37" i="4"/>
  <c r="G37" i="4"/>
  <c r="H37" i="4"/>
  <c r="I37" i="4"/>
  <c r="F38" i="4"/>
  <c r="G38" i="4"/>
  <c r="H38" i="4"/>
  <c r="I38" i="4"/>
  <c r="F39" i="4"/>
  <c r="G39" i="4"/>
  <c r="H39" i="4"/>
  <c r="I39" i="4"/>
  <c r="F40" i="4"/>
  <c r="G40" i="4"/>
  <c r="H40" i="4"/>
  <c r="I40" i="4"/>
  <c r="F41" i="4"/>
  <c r="G41" i="4"/>
  <c r="H41" i="4"/>
  <c r="I41" i="4"/>
  <c r="F42" i="4"/>
  <c r="G42" i="4"/>
  <c r="H42" i="4"/>
  <c r="I42" i="4"/>
  <c r="F43" i="4"/>
  <c r="G43" i="4"/>
  <c r="H43" i="4"/>
  <c r="I43" i="4"/>
  <c r="F44" i="4"/>
  <c r="G44" i="4"/>
  <c r="H44" i="4"/>
  <c r="I44" i="4"/>
  <c r="F45" i="4"/>
  <c r="G45" i="4"/>
  <c r="H45" i="4"/>
  <c r="I45" i="4"/>
  <c r="F46" i="4"/>
  <c r="G46" i="4"/>
  <c r="H46" i="4"/>
  <c r="I46" i="4"/>
  <c r="F47" i="4"/>
  <c r="G47" i="4"/>
  <c r="H47" i="4"/>
  <c r="I47" i="4"/>
  <c r="F48" i="4"/>
  <c r="G48" i="4"/>
  <c r="H48" i="4"/>
  <c r="I48" i="4"/>
  <c r="F49" i="4"/>
  <c r="G49" i="4"/>
  <c r="H49" i="4"/>
  <c r="I49" i="4"/>
  <c r="F50" i="4"/>
  <c r="G50" i="4"/>
  <c r="H50" i="4"/>
  <c r="I50" i="4"/>
  <c r="F51" i="4"/>
  <c r="G51" i="4"/>
  <c r="H51" i="4"/>
  <c r="I51" i="4"/>
  <c r="F52" i="4"/>
  <c r="G52" i="4"/>
  <c r="H52" i="4"/>
  <c r="I52" i="4"/>
  <c r="F53" i="4"/>
  <c r="G53" i="4"/>
  <c r="H53" i="4"/>
  <c r="I53" i="4"/>
  <c r="F54" i="4"/>
  <c r="G54" i="4"/>
  <c r="H54" i="4"/>
  <c r="I54" i="4"/>
  <c r="F55" i="4"/>
  <c r="G55" i="4"/>
  <c r="H55" i="4"/>
  <c r="I55" i="4"/>
  <c r="F56" i="4"/>
  <c r="G56" i="4"/>
  <c r="H56" i="4"/>
  <c r="I56" i="4"/>
  <c r="F57" i="4"/>
  <c r="G57" i="4"/>
  <c r="H57" i="4"/>
  <c r="I57" i="4"/>
  <c r="F58" i="4"/>
  <c r="G58" i="4"/>
  <c r="H58" i="4"/>
  <c r="I58" i="4"/>
  <c r="F59" i="4"/>
  <c r="G59" i="4"/>
  <c r="H59" i="4"/>
  <c r="I59" i="4"/>
  <c r="F60" i="4"/>
  <c r="G60" i="4"/>
  <c r="H60" i="4"/>
  <c r="I60" i="4"/>
  <c r="F61" i="4"/>
  <c r="G61" i="4"/>
  <c r="H61" i="4"/>
  <c r="I61" i="4"/>
  <c r="F62" i="4"/>
  <c r="G62" i="4"/>
  <c r="H62" i="4"/>
  <c r="I62" i="4"/>
  <c r="F63" i="4"/>
  <c r="G63" i="4"/>
  <c r="H63" i="4"/>
  <c r="I63" i="4"/>
  <c r="F64" i="4"/>
  <c r="G64" i="4"/>
  <c r="H64" i="4"/>
  <c r="I64" i="4"/>
  <c r="F65" i="4"/>
  <c r="G65" i="4"/>
  <c r="H65" i="4"/>
  <c r="I65" i="4"/>
  <c r="F66" i="4"/>
  <c r="G66" i="4"/>
  <c r="H66" i="4"/>
  <c r="I66" i="4"/>
  <c r="C67" i="4"/>
  <c r="F67" i="4"/>
  <c r="G67" i="4"/>
  <c r="H67" i="4"/>
  <c r="I67" i="4"/>
  <c r="A2" i="10"/>
  <c r="J2" i="10"/>
  <c r="K2" i="10"/>
  <c r="H2" i="10" s="1"/>
  <c r="A3" i="10"/>
  <c r="J3" i="10"/>
  <c r="K3" i="10"/>
  <c r="H3" i="10" s="1"/>
  <c r="A4" i="10"/>
  <c r="K4" i="10"/>
  <c r="H4" i="10"/>
  <c r="A5" i="10"/>
  <c r="K5" i="10"/>
  <c r="H5" i="10"/>
  <c r="A6" i="10"/>
  <c r="K6" i="10"/>
  <c r="H6" i="10" s="1"/>
  <c r="A7" i="10"/>
  <c r="K7" i="10"/>
  <c r="H7" i="10" s="1"/>
  <c r="A8" i="10"/>
  <c r="K8" i="10"/>
  <c r="H8" i="10"/>
  <c r="A9" i="10"/>
  <c r="K9" i="10"/>
  <c r="H9" i="10"/>
  <c r="A10" i="10"/>
  <c r="K10" i="10"/>
  <c r="H10" i="10" s="1"/>
  <c r="A11" i="10"/>
  <c r="K11" i="10"/>
  <c r="H11" i="10" s="1"/>
  <c r="A12" i="10"/>
  <c r="K12" i="10"/>
  <c r="H12" i="10"/>
  <c r="A13" i="10"/>
  <c r="K13" i="10"/>
  <c r="H13" i="10"/>
  <c r="A14" i="10"/>
  <c r="K14" i="10"/>
  <c r="H14" i="10" s="1"/>
  <c r="A15" i="10"/>
  <c r="K15" i="10"/>
  <c r="H15" i="10" s="1"/>
  <c r="A16" i="10"/>
  <c r="K16" i="10"/>
  <c r="H16" i="10"/>
  <c r="A17" i="10"/>
  <c r="K17" i="10"/>
  <c r="H17" i="10"/>
  <c r="A18" i="10"/>
  <c r="K18" i="10"/>
  <c r="H18" i="10" s="1"/>
  <c r="A19" i="10"/>
  <c r="K19" i="10"/>
  <c r="H19" i="10" s="1"/>
  <c r="A20" i="10"/>
  <c r="K20" i="10"/>
  <c r="H20" i="10"/>
  <c r="A21" i="10"/>
  <c r="K21" i="10"/>
  <c r="H21" i="10"/>
  <c r="A22" i="10"/>
  <c r="K22" i="10"/>
  <c r="H22" i="10" s="1"/>
  <c r="A23" i="10"/>
  <c r="K23" i="10"/>
  <c r="H23" i="10" s="1"/>
  <c r="A24" i="10"/>
  <c r="K24" i="10"/>
  <c r="H24" i="10"/>
  <c r="A25" i="10"/>
  <c r="K25" i="10"/>
  <c r="H25" i="10"/>
  <c r="A26" i="10"/>
  <c r="K26" i="10"/>
  <c r="H26" i="10" s="1"/>
  <c r="A27" i="10"/>
  <c r="K27" i="10"/>
  <c r="H27" i="10" s="1"/>
  <c r="A28" i="10"/>
  <c r="K28" i="10"/>
  <c r="H28" i="10"/>
  <c r="A29" i="10"/>
  <c r="K29" i="10"/>
  <c r="H29" i="10"/>
  <c r="A30" i="10"/>
  <c r="K30" i="10"/>
  <c r="H30" i="10" s="1"/>
  <c r="A31" i="10"/>
  <c r="K31" i="10"/>
  <c r="H31" i="10" s="1"/>
  <c r="A32" i="10"/>
  <c r="K32" i="10"/>
  <c r="H32" i="10"/>
  <c r="A33" i="10"/>
  <c r="K33" i="10"/>
  <c r="H33" i="10"/>
  <c r="A34" i="10"/>
  <c r="K34" i="10"/>
  <c r="H34" i="10" s="1"/>
  <c r="A35" i="10"/>
  <c r="K35" i="10"/>
  <c r="H35" i="10" s="1"/>
  <c r="A36" i="10"/>
  <c r="K36" i="10"/>
  <c r="H36" i="10"/>
  <c r="A37" i="10"/>
  <c r="K37" i="10"/>
  <c r="H37" i="10"/>
  <c r="A38" i="10"/>
  <c r="K38" i="10"/>
  <c r="H38" i="10" s="1"/>
  <c r="A39" i="10"/>
  <c r="K39" i="10"/>
  <c r="H39" i="10" s="1"/>
  <c r="A40" i="10"/>
  <c r="K40" i="10"/>
  <c r="H40" i="10"/>
  <c r="A41" i="10"/>
  <c r="K41" i="10"/>
  <c r="H41" i="10"/>
  <c r="A42" i="10"/>
  <c r="K42" i="10"/>
  <c r="H42" i="10" s="1"/>
  <c r="A43" i="10"/>
  <c r="K43" i="10"/>
  <c r="H43" i="10" s="1"/>
  <c r="A44" i="10"/>
  <c r="K44" i="10"/>
  <c r="H44" i="10"/>
  <c r="A45" i="10"/>
  <c r="K45" i="10"/>
  <c r="H45" i="10"/>
  <c r="A46" i="10"/>
  <c r="K46" i="10"/>
  <c r="H46" i="10" s="1"/>
  <c r="A47" i="10"/>
  <c r="K47" i="10"/>
  <c r="H47" i="10" s="1"/>
  <c r="A48" i="10"/>
  <c r="K48" i="10"/>
  <c r="H48" i="10"/>
  <c r="A49" i="10"/>
  <c r="K49" i="10"/>
  <c r="H49" i="10"/>
  <c r="A50" i="10"/>
  <c r="K50" i="10"/>
  <c r="H50" i="10" s="1"/>
  <c r="B4" i="1"/>
  <c r="B5" i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4" i="2"/>
  <c r="C4" i="3" s="1"/>
  <c r="G6" i="2"/>
  <c r="H6" i="2"/>
  <c r="I6" i="2"/>
  <c r="J6" i="2"/>
  <c r="K6" i="2"/>
  <c r="L6" i="2"/>
  <c r="M6" i="2"/>
  <c r="B11" i="2"/>
  <c r="D11" i="2"/>
  <c r="A12" i="2"/>
  <c r="A13" i="2"/>
  <c r="B12" i="2"/>
  <c r="D12" i="2"/>
  <c r="A4" i="3"/>
  <c r="J5" i="3"/>
  <c r="K5" i="3"/>
  <c r="L5" i="3"/>
  <c r="M5" i="3"/>
  <c r="N5" i="3"/>
  <c r="A6" i="3"/>
  <c r="B10" i="3"/>
  <c r="C10" i="3" s="1"/>
  <c r="E10" i="3"/>
  <c r="G10" i="3"/>
  <c r="I10" i="3"/>
  <c r="A11" i="3"/>
  <c r="B11" i="3"/>
  <c r="C11" i="3" s="1"/>
  <c r="E11" i="3"/>
  <c r="G11" i="3"/>
  <c r="I11" i="3"/>
  <c r="A12" i="3"/>
  <c r="A13" i="3"/>
  <c r="B12" i="3"/>
  <c r="C12" i="3"/>
  <c r="E12" i="3"/>
  <c r="G12" i="3"/>
  <c r="I12" i="3"/>
  <c r="B13" i="3"/>
  <c r="E13" i="3"/>
  <c r="G13" i="3"/>
  <c r="I13" i="3"/>
  <c r="B14" i="3"/>
  <c r="E14" i="3"/>
  <c r="G14" i="3"/>
  <c r="I14" i="3"/>
  <c r="B15" i="3"/>
  <c r="E15" i="3"/>
  <c r="G15" i="3"/>
  <c r="I15" i="3"/>
  <c r="B16" i="3"/>
  <c r="E16" i="3"/>
  <c r="G16" i="3"/>
  <c r="I16" i="3"/>
  <c r="B17" i="3"/>
  <c r="E17" i="3"/>
  <c r="G17" i="3"/>
  <c r="I17" i="3"/>
  <c r="B18" i="3"/>
  <c r="E18" i="3"/>
  <c r="G18" i="3"/>
  <c r="I18" i="3"/>
  <c r="B19" i="3"/>
  <c r="E19" i="3"/>
  <c r="G19" i="3"/>
  <c r="I19" i="3"/>
  <c r="B20" i="3"/>
  <c r="E20" i="3"/>
  <c r="G20" i="3"/>
  <c r="I20" i="3"/>
  <c r="B21" i="3"/>
  <c r="E21" i="3"/>
  <c r="G21" i="3"/>
  <c r="I21" i="3"/>
  <c r="B22" i="3"/>
  <c r="E22" i="3"/>
  <c r="G22" i="3"/>
  <c r="I22" i="3"/>
  <c r="B23" i="3"/>
  <c r="E23" i="3"/>
  <c r="G23" i="3"/>
  <c r="I23" i="3"/>
  <c r="B24" i="3"/>
  <c r="E24" i="3"/>
  <c r="G24" i="3"/>
  <c r="I24" i="3"/>
  <c r="B25" i="3"/>
  <c r="E25" i="3"/>
  <c r="G25" i="3"/>
  <c r="I25" i="3"/>
  <c r="B26" i="3"/>
  <c r="E26" i="3"/>
  <c r="G26" i="3"/>
  <c r="I26" i="3"/>
  <c r="B27" i="3"/>
  <c r="E27" i="3"/>
  <c r="G27" i="3"/>
  <c r="I27" i="3"/>
  <c r="B28" i="3"/>
  <c r="E28" i="3"/>
  <c r="G28" i="3"/>
  <c r="I28" i="3"/>
  <c r="B29" i="3"/>
  <c r="E29" i="3"/>
  <c r="G29" i="3"/>
  <c r="I29" i="3"/>
  <c r="C13" i="3"/>
  <c r="A14" i="3"/>
  <c r="A15" i="3"/>
  <c r="A14" i="2"/>
  <c r="B13" i="2"/>
  <c r="D13" i="2"/>
  <c r="C14" i="3"/>
  <c r="B14" i="2"/>
  <c r="D14" i="2"/>
  <c r="A15" i="2"/>
  <c r="C15" i="3"/>
  <c r="A16" i="3"/>
  <c r="A17" i="3"/>
  <c r="B15" i="2"/>
  <c r="D15" i="2"/>
  <c r="A16" i="2"/>
  <c r="A17" i="2"/>
  <c r="B16" i="2"/>
  <c r="D16" i="2"/>
  <c r="C17" i="3"/>
  <c r="A18" i="3"/>
  <c r="A19" i="3"/>
  <c r="A18" i="2"/>
  <c r="B17" i="2"/>
  <c r="D17" i="2"/>
  <c r="B18" i="2"/>
  <c r="D18" i="2"/>
  <c r="A19" i="2"/>
  <c r="C19" i="3"/>
  <c r="A20" i="3"/>
  <c r="A21" i="3"/>
  <c r="B19" i="2"/>
  <c r="D19" i="2"/>
  <c r="A20" i="2"/>
  <c r="A21" i="2"/>
  <c r="B20" i="2"/>
  <c r="D20" i="2"/>
  <c r="C21" i="3"/>
  <c r="A22" i="3"/>
  <c r="A23" i="3"/>
  <c r="A22" i="2"/>
  <c r="B21" i="2"/>
  <c r="D21" i="2"/>
  <c r="B22" i="2"/>
  <c r="D22" i="2"/>
  <c r="A23" i="2"/>
  <c r="C23" i="3"/>
  <c r="A24" i="3"/>
  <c r="A25" i="3"/>
  <c r="B23" i="2"/>
  <c r="D23" i="2"/>
  <c r="A24" i="2"/>
  <c r="A25" i="2"/>
  <c r="B24" i="2"/>
  <c r="D24" i="2"/>
  <c r="C25" i="3"/>
  <c r="A26" i="3"/>
  <c r="A27" i="3"/>
  <c r="A26" i="2"/>
  <c r="B25" i="2"/>
  <c r="D25" i="2"/>
  <c r="B26" i="2"/>
  <c r="D26" i="2"/>
  <c r="A27" i="2"/>
  <c r="C27" i="3"/>
  <c r="A28" i="3"/>
  <c r="A29" i="3"/>
  <c r="C28" i="3"/>
  <c r="B27" i="2"/>
  <c r="D27" i="2"/>
  <c r="A28" i="2"/>
  <c r="A29" i="2"/>
  <c r="B28" i="2"/>
  <c r="D28" i="2"/>
  <c r="A30" i="2"/>
  <c r="B30" i="2"/>
  <c r="D30" i="2"/>
  <c r="B29" i="2"/>
  <c r="D29" i="2"/>
  <c r="C29" i="3" l="1"/>
  <c r="C26" i="3"/>
  <c r="C24" i="3"/>
  <c r="C22" i="3"/>
  <c r="C20" i="3"/>
  <c r="C18" i="3"/>
  <c r="C16" i="3"/>
</calcChain>
</file>

<file path=xl/sharedStrings.xml><?xml version="1.0" encoding="utf-8"?>
<sst xmlns="http://schemas.openxmlformats.org/spreadsheetml/2006/main" count="1881" uniqueCount="1484">
  <si>
    <t>Приходи из буџета</t>
  </si>
  <si>
    <t>Органи и службе јединице локалне самоуправе</t>
  </si>
  <si>
    <t>01</t>
  </si>
  <si>
    <t xml:space="preserve">Предшколске установе </t>
  </si>
  <si>
    <t>januar</t>
  </si>
  <si>
    <t>Сопствени приходи буџетских корисника</t>
  </si>
  <si>
    <t>Установе културе</t>
  </si>
  <si>
    <t>februar</t>
  </si>
  <si>
    <t>04</t>
  </si>
  <si>
    <t>Остале установе из области јавних служби</t>
  </si>
  <si>
    <t>mart</t>
  </si>
  <si>
    <t>05-08</t>
  </si>
  <si>
    <t>Донације и трансфери</t>
  </si>
  <si>
    <t>Јавна предузећа, дирекције и фондови основани од стране лок. власти који се финансирају из јавних прихода чија је намена утврђена посебним законом</t>
  </si>
  <si>
    <t>april</t>
  </si>
  <si>
    <t>09-12</t>
  </si>
  <si>
    <t>Примања од продаје финансијске и нефинансијске имовине и задуживања</t>
  </si>
  <si>
    <t>Остали индиректни корисници буџета</t>
  </si>
  <si>
    <t>maj</t>
  </si>
  <si>
    <t>13-15</t>
  </si>
  <si>
    <t>Нераспоређени вишак прихода и неутрошена средства из ранијих година</t>
  </si>
  <si>
    <t xml:space="preserve">Запослени који су примљени у радни однос због ступања на снагу закона којима су утврђене нове надлежности јединица локалне самоуправе </t>
  </si>
  <si>
    <t>jun</t>
  </si>
  <si>
    <t>jul</t>
  </si>
  <si>
    <t>avgust</t>
  </si>
  <si>
    <t>septembar</t>
  </si>
  <si>
    <t>oktobar</t>
  </si>
  <si>
    <t>novembar</t>
  </si>
  <si>
    <t>decembar</t>
  </si>
  <si>
    <t>јануар_01</t>
  </si>
  <si>
    <t>фебруар_02</t>
  </si>
  <si>
    <t>март_03</t>
  </si>
  <si>
    <t>април_04</t>
  </si>
  <si>
    <t>мај_05</t>
  </si>
  <si>
    <t>јун_06</t>
  </si>
  <si>
    <t>јул_07</t>
  </si>
  <si>
    <t>август_08</t>
  </si>
  <si>
    <t>септембар_09</t>
  </si>
  <si>
    <t>октобар_10</t>
  </si>
  <si>
    <t>новембар_11</t>
  </si>
  <si>
    <t>децембар_12</t>
  </si>
  <si>
    <t>Александровац</t>
  </si>
  <si>
    <t>001</t>
  </si>
  <si>
    <t>Алексинац</t>
  </si>
  <si>
    <t>002</t>
  </si>
  <si>
    <t>Извор 01</t>
  </si>
  <si>
    <t>Аранђеловац</t>
  </si>
  <si>
    <t>003</t>
  </si>
  <si>
    <t>Извор 04</t>
  </si>
  <si>
    <t>Ариље</t>
  </si>
  <si>
    <t>004</t>
  </si>
  <si>
    <t>Извор 05-08</t>
  </si>
  <si>
    <t>Бабушница</t>
  </si>
  <si>
    <t>006</t>
  </si>
  <si>
    <t>Извор 09-12</t>
  </si>
  <si>
    <t>Бајина Башта</t>
  </si>
  <si>
    <t>007</t>
  </si>
  <si>
    <t>Извор 12-15</t>
  </si>
  <si>
    <t>Баточина</t>
  </si>
  <si>
    <t>008</t>
  </si>
  <si>
    <t>Бела Паланка</t>
  </si>
  <si>
    <t>009</t>
  </si>
  <si>
    <t>Блаце</t>
  </si>
  <si>
    <t>023</t>
  </si>
  <si>
    <t>Богатић</t>
  </si>
  <si>
    <t>024</t>
  </si>
  <si>
    <t>Одлуком о буџету за 2013. годину</t>
  </si>
  <si>
    <t>Бојник</t>
  </si>
  <si>
    <t>025</t>
  </si>
  <si>
    <t xml:space="preserve">Одлуком о привременом финансирању </t>
  </si>
  <si>
    <t>Бољевац</t>
  </si>
  <si>
    <t>026</t>
  </si>
  <si>
    <t>Бор</t>
  </si>
  <si>
    <t>027</t>
  </si>
  <si>
    <t>Босилеград</t>
  </si>
  <si>
    <t>028</t>
  </si>
  <si>
    <t>Први део плате</t>
  </si>
  <si>
    <t>Брус</t>
  </si>
  <si>
    <t>029</t>
  </si>
  <si>
    <t>Други део претходни месец    Први део текући месец</t>
  </si>
  <si>
    <t>Бујановац</t>
  </si>
  <si>
    <t>030</t>
  </si>
  <si>
    <t>Коначна исплата</t>
  </si>
  <si>
    <t>Црна Трава</t>
  </si>
  <si>
    <t>031</t>
  </si>
  <si>
    <t>Ћићевац</t>
  </si>
  <si>
    <t>032</t>
  </si>
  <si>
    <t>Ћуприја</t>
  </si>
  <si>
    <t>033</t>
  </si>
  <si>
    <t>Чачак</t>
  </si>
  <si>
    <t>034</t>
  </si>
  <si>
    <t>Чајетина</t>
  </si>
  <si>
    <t>035</t>
  </si>
  <si>
    <t>Деспотовац</t>
  </si>
  <si>
    <t>036</t>
  </si>
  <si>
    <t>Димитровград</t>
  </si>
  <si>
    <t>037</t>
  </si>
  <si>
    <t>Дољевац</t>
  </si>
  <si>
    <t>038</t>
  </si>
  <si>
    <t>Гаџин Хан</t>
  </si>
  <si>
    <t>039</t>
  </si>
  <si>
    <t>Голубац</t>
  </si>
  <si>
    <t>040</t>
  </si>
  <si>
    <t>Горњи Милановац</t>
  </si>
  <si>
    <t>041</t>
  </si>
  <si>
    <t>Ивањица</t>
  </si>
  <si>
    <t>042</t>
  </si>
  <si>
    <t>Кладово</t>
  </si>
  <si>
    <t>043</t>
  </si>
  <si>
    <t>Кнић</t>
  </si>
  <si>
    <t>044</t>
  </si>
  <si>
    <t>Књажевац</t>
  </si>
  <si>
    <t>045</t>
  </si>
  <si>
    <t>Коцељева</t>
  </si>
  <si>
    <t>046</t>
  </si>
  <si>
    <t>Косјерић</t>
  </si>
  <si>
    <t>048</t>
  </si>
  <si>
    <t>Краљево</t>
  </si>
  <si>
    <t>050</t>
  </si>
  <si>
    <t>Крупањ</t>
  </si>
  <si>
    <t>051</t>
  </si>
  <si>
    <t>Крушевац</t>
  </si>
  <si>
    <t>052</t>
  </si>
  <si>
    <t>Кучево</t>
  </si>
  <si>
    <t>053</t>
  </si>
  <si>
    <t>Куршумлија</t>
  </si>
  <si>
    <t>054</t>
  </si>
  <si>
    <t>Лајковац</t>
  </si>
  <si>
    <t>055</t>
  </si>
  <si>
    <t>Лебане</t>
  </si>
  <si>
    <t>057</t>
  </si>
  <si>
    <t>Лесковац</t>
  </si>
  <si>
    <t>058</t>
  </si>
  <si>
    <t>Лозница</t>
  </si>
  <si>
    <t>059</t>
  </si>
  <si>
    <t>Лучани</t>
  </si>
  <si>
    <t>060</t>
  </si>
  <si>
    <t>Љиг</t>
  </si>
  <si>
    <t>061</t>
  </si>
  <si>
    <t>Љубовија</t>
  </si>
  <si>
    <t>062</t>
  </si>
  <si>
    <t>Мајданпек</t>
  </si>
  <si>
    <t>063</t>
  </si>
  <si>
    <t>Мали Зворник</t>
  </si>
  <si>
    <t>065</t>
  </si>
  <si>
    <t>Мало Црниће</t>
  </si>
  <si>
    <t>066</t>
  </si>
  <si>
    <t>Медвеђа</t>
  </si>
  <si>
    <t>067</t>
  </si>
  <si>
    <t>Мерошина</t>
  </si>
  <si>
    <t>068</t>
  </si>
  <si>
    <t>Мионица</t>
  </si>
  <si>
    <t>069</t>
  </si>
  <si>
    <t>Неготин</t>
  </si>
  <si>
    <t>072</t>
  </si>
  <si>
    <t>Нова Варош</t>
  </si>
  <si>
    <t>074</t>
  </si>
  <si>
    <t>Нови Пазар</t>
  </si>
  <si>
    <t>075</t>
  </si>
  <si>
    <t>Осечина</t>
  </si>
  <si>
    <t>076</t>
  </si>
  <si>
    <t>Параћин</t>
  </si>
  <si>
    <t>077</t>
  </si>
  <si>
    <t>Петровац на Млави</t>
  </si>
  <si>
    <t>078</t>
  </si>
  <si>
    <t>Пирот</t>
  </si>
  <si>
    <t>079</t>
  </si>
  <si>
    <t>Пожаревац</t>
  </si>
  <si>
    <t>080</t>
  </si>
  <si>
    <t>Пожега</t>
  </si>
  <si>
    <t>081</t>
  </si>
  <si>
    <t>Прешево</t>
  </si>
  <si>
    <t>082</t>
  </si>
  <si>
    <t>Прибој</t>
  </si>
  <si>
    <t>083</t>
  </si>
  <si>
    <t>Пријепоље</t>
  </si>
  <si>
    <t>084</t>
  </si>
  <si>
    <t>Прокупље</t>
  </si>
  <si>
    <t>085</t>
  </si>
  <si>
    <t>Рача</t>
  </si>
  <si>
    <t>086</t>
  </si>
  <si>
    <t>Рашка</t>
  </si>
  <si>
    <t>087</t>
  </si>
  <si>
    <t>Ражањ</t>
  </si>
  <si>
    <t>088</t>
  </si>
  <si>
    <t>Рековац</t>
  </si>
  <si>
    <t>089</t>
  </si>
  <si>
    <t>Сјеница</t>
  </si>
  <si>
    <t>091</t>
  </si>
  <si>
    <t>Смедерево</t>
  </si>
  <si>
    <t>092</t>
  </si>
  <si>
    <t>Смедеревска Паланка</t>
  </si>
  <si>
    <t>093</t>
  </si>
  <si>
    <t>Сокобања</t>
  </si>
  <si>
    <t>094</t>
  </si>
  <si>
    <t>Сурдулица</t>
  </si>
  <si>
    <t>095</t>
  </si>
  <si>
    <t>Јагодина</t>
  </si>
  <si>
    <t>096</t>
  </si>
  <si>
    <t>Свилајнац</t>
  </si>
  <si>
    <t>097</t>
  </si>
  <si>
    <t>Сврљиг</t>
  </si>
  <si>
    <t>098</t>
  </si>
  <si>
    <t>Шабац</t>
  </si>
  <si>
    <t>099</t>
  </si>
  <si>
    <t>Ужице</t>
  </si>
  <si>
    <t>100</t>
  </si>
  <si>
    <t>Топола</t>
  </si>
  <si>
    <t>101</t>
  </si>
  <si>
    <t>Трговиште</t>
  </si>
  <si>
    <t>102</t>
  </si>
  <si>
    <t>Трстеник</t>
  </si>
  <si>
    <t>103</t>
  </si>
  <si>
    <t>Тутин</t>
  </si>
  <si>
    <t>104</t>
  </si>
  <si>
    <t>Уб</t>
  </si>
  <si>
    <t>105</t>
  </si>
  <si>
    <t>Ваљево</t>
  </si>
  <si>
    <t>107</t>
  </si>
  <si>
    <t>Варварин</t>
  </si>
  <si>
    <t>108</t>
  </si>
  <si>
    <t>Велика Плана</t>
  </si>
  <si>
    <t>109</t>
  </si>
  <si>
    <t>Велико Градиште</t>
  </si>
  <si>
    <t>110</t>
  </si>
  <si>
    <t>Владичин Хан</t>
  </si>
  <si>
    <t>111</t>
  </si>
  <si>
    <t>Владимирци</t>
  </si>
  <si>
    <t>112</t>
  </si>
  <si>
    <t>Власотинце</t>
  </si>
  <si>
    <t>113</t>
  </si>
  <si>
    <t>Врање</t>
  </si>
  <si>
    <t>114</t>
  </si>
  <si>
    <t>Врњачка Бања</t>
  </si>
  <si>
    <t>115</t>
  </si>
  <si>
    <t>Зајечар</t>
  </si>
  <si>
    <t>116</t>
  </si>
  <si>
    <t>Жабари</t>
  </si>
  <si>
    <t>117</t>
  </si>
  <si>
    <t>Жагубица</t>
  </si>
  <si>
    <t>118</t>
  </si>
  <si>
    <t>Житорађа</t>
  </si>
  <si>
    <t>119</t>
  </si>
  <si>
    <t>Лапово</t>
  </si>
  <si>
    <t>121</t>
  </si>
  <si>
    <t>Ада</t>
  </si>
  <si>
    <t>201</t>
  </si>
  <si>
    <t>Алибунар</t>
  </si>
  <si>
    <t>202</t>
  </si>
  <si>
    <t>Апатин</t>
  </si>
  <si>
    <t>203</t>
  </si>
  <si>
    <t>Бач</t>
  </si>
  <si>
    <t>204</t>
  </si>
  <si>
    <t>Бачка Паланка</t>
  </si>
  <si>
    <t>205</t>
  </si>
  <si>
    <t>Бачка Топола</t>
  </si>
  <si>
    <t>206</t>
  </si>
  <si>
    <t>Бачки Петровац</t>
  </si>
  <si>
    <t>207</t>
  </si>
  <si>
    <t>Бечеј</t>
  </si>
  <si>
    <t>208</t>
  </si>
  <si>
    <t>Бела Црква</t>
  </si>
  <si>
    <t>209</t>
  </si>
  <si>
    <t>Беочин</t>
  </si>
  <si>
    <t>210</t>
  </si>
  <si>
    <t>Чока</t>
  </si>
  <si>
    <t>211</t>
  </si>
  <si>
    <t>Инђија</t>
  </si>
  <si>
    <t>212</t>
  </si>
  <si>
    <t>Ириг</t>
  </si>
  <si>
    <t>213</t>
  </si>
  <si>
    <t>Кањижа</t>
  </si>
  <si>
    <t>214</t>
  </si>
  <si>
    <t>Кикинда</t>
  </si>
  <si>
    <t>215</t>
  </si>
  <si>
    <t>Ковачица</t>
  </si>
  <si>
    <t>216</t>
  </si>
  <si>
    <t>Ковин</t>
  </si>
  <si>
    <t>217</t>
  </si>
  <si>
    <t>Кула</t>
  </si>
  <si>
    <t>218</t>
  </si>
  <si>
    <t>Мали Иђош</t>
  </si>
  <si>
    <t>219</t>
  </si>
  <si>
    <t>Нова Црња</t>
  </si>
  <si>
    <t>220</t>
  </si>
  <si>
    <t>Нови Бечеј</t>
  </si>
  <si>
    <t>221</t>
  </si>
  <si>
    <t>Нови Кнежевац</t>
  </si>
  <si>
    <t>222</t>
  </si>
  <si>
    <t>Оџаци</t>
  </si>
  <si>
    <t>224</t>
  </si>
  <si>
    <t>Опово</t>
  </si>
  <si>
    <t>225</t>
  </si>
  <si>
    <t>Панчево</t>
  </si>
  <si>
    <t>226</t>
  </si>
  <si>
    <t>Пећинци</t>
  </si>
  <si>
    <t>227</t>
  </si>
  <si>
    <t>Пландиште</t>
  </si>
  <si>
    <t>228</t>
  </si>
  <si>
    <t>Рума</t>
  </si>
  <si>
    <t>229</t>
  </si>
  <si>
    <t>Сечањ</t>
  </si>
  <si>
    <t>230</t>
  </si>
  <si>
    <t>Сента</t>
  </si>
  <si>
    <t>231</t>
  </si>
  <si>
    <t>Сомбор</t>
  </si>
  <si>
    <t>232</t>
  </si>
  <si>
    <t>Србобран</t>
  </si>
  <si>
    <t>233</t>
  </si>
  <si>
    <t>Сремска Митровица</t>
  </si>
  <si>
    <t>234</t>
  </si>
  <si>
    <t>Стара Пазова</t>
  </si>
  <si>
    <t>235</t>
  </si>
  <si>
    <t>Суботица</t>
  </si>
  <si>
    <t>236</t>
  </si>
  <si>
    <t>Шид</t>
  </si>
  <si>
    <t>237</t>
  </si>
  <si>
    <t>Темерин</t>
  </si>
  <si>
    <t>238</t>
  </si>
  <si>
    <t>Тител</t>
  </si>
  <si>
    <t>239</t>
  </si>
  <si>
    <t>Врбас</t>
  </si>
  <si>
    <t>240</t>
  </si>
  <si>
    <t>Вршац</t>
  </si>
  <si>
    <t>241</t>
  </si>
  <si>
    <t>Зрењанин</t>
  </si>
  <si>
    <t>242</t>
  </si>
  <si>
    <t>Жабаљ</t>
  </si>
  <si>
    <t>243</t>
  </si>
  <si>
    <t>Житиште</t>
  </si>
  <si>
    <t>244</t>
  </si>
  <si>
    <t>Сремски Карловци</t>
  </si>
  <si>
    <t>250</t>
  </si>
  <si>
    <t>Косовска Митровица</t>
  </si>
  <si>
    <t>Лепосавић</t>
  </si>
  <si>
    <t>Зубин Поток</t>
  </si>
  <si>
    <t>Штрпце</t>
  </si>
  <si>
    <t>Звечан</t>
  </si>
  <si>
    <t>Београд</t>
  </si>
  <si>
    <t>501</t>
  </si>
  <si>
    <t>Нови Сад</t>
  </si>
  <si>
    <t>511</t>
  </si>
  <si>
    <t>Ниш</t>
  </si>
  <si>
    <t>521</t>
  </si>
  <si>
    <t>Крагујевац</t>
  </si>
  <si>
    <t>531</t>
  </si>
  <si>
    <t>АП Војводина</t>
  </si>
  <si>
    <t>581</t>
  </si>
  <si>
    <t>јануар_01_Први део плате</t>
  </si>
  <si>
    <t>јануар_01_Други део плате</t>
  </si>
  <si>
    <t>јануар_01_Коначна исплата</t>
  </si>
  <si>
    <t>фебруар_02_Први део плате</t>
  </si>
  <si>
    <t>фебруар_02_Други део плате</t>
  </si>
  <si>
    <t>фебруар_02_Коначна исплата</t>
  </si>
  <si>
    <t>март_03_Први део плате</t>
  </si>
  <si>
    <t>март_03_Други део плате</t>
  </si>
  <si>
    <t>март_03_Коначна исплата</t>
  </si>
  <si>
    <t>април_04_Први део плате</t>
  </si>
  <si>
    <t>април_04_Други део плате</t>
  </si>
  <si>
    <t>април_04_Коначна исплата</t>
  </si>
  <si>
    <t>мај_05_Први део плате</t>
  </si>
  <si>
    <t>мај_05_Други део плате</t>
  </si>
  <si>
    <t>мај_05_Коначна исплата</t>
  </si>
  <si>
    <t>јун_06_Први део плате</t>
  </si>
  <si>
    <t>јун_06_Други део плате</t>
  </si>
  <si>
    <t>јун_06_Коначна исплата</t>
  </si>
  <si>
    <t>јул_07_Први део плате</t>
  </si>
  <si>
    <t>јул_07_Други део плате</t>
  </si>
  <si>
    <t>јул_07_Коначна исплата</t>
  </si>
  <si>
    <t>август_08_Први део плате</t>
  </si>
  <si>
    <t>август_08_Други део плате</t>
  </si>
  <si>
    <t>август_08_Коначна исплата</t>
  </si>
  <si>
    <t>септембар_09_Први део плате</t>
  </si>
  <si>
    <t>септембар_09_Други део плате</t>
  </si>
  <si>
    <t>септембар_09_Коначна исплата</t>
  </si>
  <si>
    <t>октобар_10_Први део плате</t>
  </si>
  <si>
    <t>октобар_10_Други део плате</t>
  </si>
  <si>
    <t>октобар_10_Коначна исплата</t>
  </si>
  <si>
    <t>новембар_11_Први део плате</t>
  </si>
  <si>
    <t>новембар_11_Други део плате</t>
  </si>
  <si>
    <t>новембар_11_Коначна исплата</t>
  </si>
  <si>
    <t>децембар_12_Први део плате</t>
  </si>
  <si>
    <t>децембар_12_Други део плате</t>
  </si>
  <si>
    <t>децембар_12_Коначна исплата</t>
  </si>
  <si>
    <t>Прилог  2</t>
  </si>
  <si>
    <t>Шифра СДК:</t>
  </si>
  <si>
    <t xml:space="preserve">                у дин (заокружено на 000)</t>
  </si>
  <si>
    <t>Приоритет</t>
  </si>
  <si>
    <t>Назив капиталног пројекта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</si>
  <si>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</si>
  <si>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</si>
  <si>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</si>
  <si>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2015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</si>
  <si>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</si>
  <si>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</si>
  <si>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</si>
  <si>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</si>
  <si>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</si>
  <si>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</si>
  <si>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</si>
  <si>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</si>
  <si>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</si>
  <si>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</si>
  <si>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</si>
  <si>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Место, Датум</t>
  </si>
  <si>
    <t>M.П.</t>
  </si>
  <si>
    <t>Потпис одговорног лица</t>
  </si>
  <si>
    <t xml:space="preserve">                                                                   Прилог  2a</t>
  </si>
  <si>
    <t>Укупно</t>
  </si>
  <si>
    <t>Р.бр.</t>
  </si>
  <si>
    <t>Конто 3. ниво</t>
  </si>
  <si>
    <t>Конто 4. ниво</t>
  </si>
  <si>
    <t>Опис конта</t>
  </si>
  <si>
    <t>Извор</t>
  </si>
  <si>
    <t>Опис извора</t>
  </si>
  <si>
    <t>4а</t>
  </si>
  <si>
    <t>5а</t>
  </si>
  <si>
    <t>8</t>
  </si>
  <si>
    <t>namena</t>
  </si>
  <si>
    <t>k-3</t>
  </si>
  <si>
    <t>k-4</t>
  </si>
  <si>
    <t>Opis k-3</t>
  </si>
  <si>
    <t>Izvor</t>
  </si>
  <si>
    <t>Opis k-4</t>
  </si>
  <si>
    <t>budžet 2010</t>
  </si>
  <si>
    <t>2011</t>
  </si>
  <si>
    <t xml:space="preserve"> </t>
  </si>
  <si>
    <t>Usklađeno sa oktobrom 2011</t>
  </si>
  <si>
    <t>jun 2010</t>
  </si>
  <si>
    <t>oktobar 2011</t>
  </si>
  <si>
    <t>Плате, додаци и накнаде запослених (зараде)</t>
  </si>
  <si>
    <t>ПЛАТЕ, ДОДАЦИ И НАКНАДЕ ЗАПОСЛЕНИХ (ЗАРАДЕ)</t>
  </si>
  <si>
    <t>Социјални доприноси на терет послодавца</t>
  </si>
  <si>
    <t>СОЦИЈАЛНИ ДОПРИНОСИ НА ТЕРЕТ ПОСЛОДАВЦА</t>
  </si>
  <si>
    <t>Накнаде у натури</t>
  </si>
  <si>
    <t>НАКНАДЕ У НАТУРИ</t>
  </si>
  <si>
    <t>Социјална давања запосленима</t>
  </si>
  <si>
    <t>СОЦИЈАЛНА ДАВАЊА ЗАПОСЛЕНИМА</t>
  </si>
  <si>
    <t>Накнаде трошкова за запослене</t>
  </si>
  <si>
    <t>НАКНАДЕ ТРОШКОВА ЗА ЗАПОСЛЕНЕ</t>
  </si>
  <si>
    <t>Награде запосленима и остали посебни расходи</t>
  </si>
  <si>
    <t>НАГРАДЕ ЗАПОСЛЕНИМА И  ОСТАЛИ ПОСЕБНИ РАСХОДИ</t>
  </si>
  <si>
    <t>НАГРАДЕ ЗАПОСЛЕНИМА И ОСТАЛИ ПОСЕБНИ РАСХОДИ</t>
  </si>
  <si>
    <t>Посланички додатак</t>
  </si>
  <si>
    <t xml:space="preserve"> ПОСЛАНИЧКИ ДОДАТАК</t>
  </si>
  <si>
    <t>ПОСЛАНИЧКИ ДОДАТАК</t>
  </si>
  <si>
    <t>Судијски додатак</t>
  </si>
  <si>
    <t>СУДИЈСКИ ДОДАТАК</t>
  </si>
  <si>
    <t>Стални трошкови</t>
  </si>
  <si>
    <t>СТАЛНИ ТРОШКОВИ</t>
  </si>
  <si>
    <t>Трошкови путовања</t>
  </si>
  <si>
    <t>ТРОШКОВИ ПУТОВАЊА</t>
  </si>
  <si>
    <t>Услуге по уговору</t>
  </si>
  <si>
    <t>УСЛУГЕ ПО УГОВОРУ</t>
  </si>
  <si>
    <t>Специјализоване услуге</t>
  </si>
  <si>
    <t>СПЕЦИЈАЛИЗОВАНЕ УСЛУГЕ</t>
  </si>
  <si>
    <t>Текуће поправке и одржавање</t>
  </si>
  <si>
    <t xml:space="preserve">ТЕКУЋЕ ПОПРАВКЕ И ОДРЖАВАЊЕ </t>
  </si>
  <si>
    <t>ТЕКУЋЕ ПОПРАВКЕ И ОДРЖАВАЊЕ</t>
  </si>
  <si>
    <t>Материјал</t>
  </si>
  <si>
    <t>МАТЕРИЈАЛ</t>
  </si>
  <si>
    <t>Амортизација некретнина и опреме</t>
  </si>
  <si>
    <t>АМОРТИЗАЦИЈА НЕКРЕТНИНА И ОПРЕМЕ</t>
  </si>
  <si>
    <t>Амортизација култивисане имовине</t>
  </si>
  <si>
    <t>АМОРТИЗАЦИЈА КУЛТИВИСАНЕ ИМОВИНЕ</t>
  </si>
  <si>
    <t>Употреба драгоцености</t>
  </si>
  <si>
    <t>УПОТРЕБА  ДРАГОЦЕНОСТИ</t>
  </si>
  <si>
    <t>УПОТРЕБА ДРАГОЦЕНОСТИ</t>
  </si>
  <si>
    <t>Употреба природне имовине</t>
  </si>
  <si>
    <t>УПОТРЕБА ПРИРОДНЕ ИМОВИНЕ</t>
  </si>
  <si>
    <t>Амортизација нематеријалне имовине</t>
  </si>
  <si>
    <t>АМОРТИЗАЦИЈА  НЕМАТЕРИЈАЛНЕ ИМОВИНЕ</t>
  </si>
  <si>
    <t>АМОРТИЗАЦИЈА НЕМАТЕРИЈАЛНЕ ИМОВИНЕ</t>
  </si>
  <si>
    <t>Отплате домаћих камата</t>
  </si>
  <si>
    <t xml:space="preserve">ОТПЛАТА  ДОМАЋИХ КАМАТА </t>
  </si>
  <si>
    <t>ОТПЛАТА ДОМАЋИХ КАМАТА</t>
  </si>
  <si>
    <t>Отплата страних камата</t>
  </si>
  <si>
    <t>ОТПЛАТА СТРАНИХ КАМАТА</t>
  </si>
  <si>
    <t>Отплата камата по гаранцијама</t>
  </si>
  <si>
    <t>ОТПЛАТА КАМАТА ПО ГАРАНЦИЈАМА</t>
  </si>
  <si>
    <t>Пратећи трошкови задуживања</t>
  </si>
  <si>
    <t>ПРАТЕЋИ ТРОШКОВИ ЗАДУЖИВАЊА</t>
  </si>
  <si>
    <t>Субвенције јавним нефинансијским предузећима и организацијама</t>
  </si>
  <si>
    <t>СУБВЕНЦИЈЕ ЈАВНИМ НЕФИНАНСИЈСКИМ ПРЕДУЗЕЋИМА И ОРГАНИЗАЦИЈАМА</t>
  </si>
  <si>
    <t>Субвенције приватним финансијским институцијама</t>
  </si>
  <si>
    <t>СУБВЕНЦИЈЕ ПРИВАТНИМ ФИНАНСИЈСКИМ ИНСТИТУЦИЈАМА</t>
  </si>
  <si>
    <t>Субвенције јавним финансијским институцијама</t>
  </si>
  <si>
    <t>СУБВЕНЦИЈЕ ЈАВНИМ ФИНАНСИЈСКИМ ИНСТИТУЦИЈАМА</t>
  </si>
  <si>
    <t>Субвенције приватним предузећима</t>
  </si>
  <si>
    <t>СУБВЕНЦИЈЕ ПРИВАТНИМ ПРЕДУЗЕЋИМА</t>
  </si>
  <si>
    <t>Донације страним владама</t>
  </si>
  <si>
    <t>ДОНАЦИЈЕ СТРАНИМ ВЛАДАМА</t>
  </si>
  <si>
    <t>Дотације међународним организацијама</t>
  </si>
  <si>
    <t>ДОТАЦИЈЕ МЕЂУНАРОДНИМ ОРГАНИЗАЦИЈАМА</t>
  </si>
  <si>
    <t>Трансфери осталим нивоима власти</t>
  </si>
  <si>
    <t>ТРАНСФЕРИ ОСТАЛИМ НИВОИМА ВЛАСТИ</t>
  </si>
  <si>
    <t>Дотације организацијама обавезног социјалног осигурања</t>
  </si>
  <si>
    <t>ДОТАЦИЈЕ  ОРГАНИЗАЦИЈАМА ОБАВЕЗНОГ СОЦИЈАЛНОГ ОСИГУРАЊА</t>
  </si>
  <si>
    <t>ДОТАЦИЈЕ ОРГАНИЗАЦИЈАМА ОБАВЕЗНОГ СОЦИЈАЛНОГ ОСИГУРАЊА</t>
  </si>
  <si>
    <t>Остале дотације и трансфери</t>
  </si>
  <si>
    <t>ОСТАЛЕ ДОТАЦИЈЕ И ТРАНСФЕРИ</t>
  </si>
  <si>
    <t>Права из социјалног осигурања (Организације обавезног социјалног осигурања)</t>
  </si>
  <si>
    <t>ПРАВА ИЗ СОЦИЈАЛНОГ ОСИГУРАЊА (ОРГАНИЗАЦИЈЕ ОБАВЕЗНОГ СОЦИЈАЛНОГ ОСИГУРАЊА)</t>
  </si>
  <si>
    <t>ПРАВА ИЗ СОЦИЈАЛНОГ</t>
  </si>
  <si>
    <t>Накнаде за социјалну заштиту из буџета</t>
  </si>
  <si>
    <t>НАКНАДЕ ЗА СОЦИЈАЛНУ ЗАШТИТУ ИЗ БУЏЕТА</t>
  </si>
  <si>
    <t>Дотације невладиним организацијама</t>
  </si>
  <si>
    <t>ДОТАЦИЈЕ НЕВЛАДИНИМ ОРГАНИЗАЦИЈАМА</t>
  </si>
  <si>
    <t>Порези, обавезне таксе и казне</t>
  </si>
  <si>
    <t xml:space="preserve">ПОРЕЗИ, ОБАВЕЗНЕ ТАКСЕ И КАЗНЕ </t>
  </si>
  <si>
    <t>ПОРЕЗИ, ОБАВЕЗНЕ ТАКСЕ И КАЗНЕ</t>
  </si>
  <si>
    <t>Новчане казне и пенали по решењу судова</t>
  </si>
  <si>
    <t xml:space="preserve">НОВЧАНЕ КАЗНЕ И ПЕНАЛИ ПО РЕШЕЊУ СУДОВА 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</si>
  <si>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</si>
  <si>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</t>
  </si>
  <si>
    <t xml:space="preserve">НАКНАДА ШТЕТЕ ЗА ПОВРЕДЕ ИЛИ ШТЕТУ НАСТАЛУ УСЛЕД ЕЛЕМЕНТАРНИХ НЕПОГОДА ИЛИ ДРУГИХ ПРИРОДНИХ УЗРОКА </t>
  </si>
  <si>
    <t>НАКНАДА ШТЕТЕ ЗА ПОВРЕДЕ ИЛИ ШТЕТУ НАСТАЛУ УСЛЕД ЕЛЕМЕНТАРНИХ НЕПОГОДА ИЛИ ДРУГИХ ПРИРОДНИХ УЗРОКА</t>
  </si>
  <si>
    <t>Накнада штете за повреде или штету нанету од стране државних органа</t>
  </si>
  <si>
    <t>НАКНАДА ШТЕТЕ ЗА ПОВРЕДЕ ИЛИ ШТЕТУ НАНЕТУ ОД СТРАНЕ ДРЖАВНИХ ОРГАНА</t>
  </si>
  <si>
    <t>Расходи који се финансирају из средстава за реализацију Националног инвестиционог плана</t>
  </si>
  <si>
    <t>РАСХОДИ КОЈИ СЕ ФИНАНСИРАЈУ ИЗ СРЕДСТАВА ЗА РЕАЛИЗАЦИЈУ НАЦИОНАЛНОГ ИНВЕСТИЦИОНОГ ПЛАНА</t>
  </si>
  <si>
    <t>Текући расходи</t>
  </si>
  <si>
    <t>ТЕКУЋИ РАСХОДИ</t>
  </si>
  <si>
    <t>Издаци за нефинансијску имовину</t>
  </si>
  <si>
    <t>ИЗДАЦИ ЗА НЕФИНАНСИЈСКУ ИМОВИНУ</t>
  </si>
  <si>
    <t>Издаци за отплату главнице и набавку финансијске имовине</t>
  </si>
  <si>
    <t xml:space="preserve">ИЗДАЦИ ЗА ОТПЛАТУ ГЛАВНИЦЕ И НАБАВКУ ФИНАНСИЈСКЕ ИМОВИНЕ </t>
  </si>
  <si>
    <t>ИЗДАЦИ ЗА ОТПЛАТУ ГЛАВНИЦЕ И НАБАВКУ ФИНАНСИЈСКЕ ИМОВИНЕ</t>
  </si>
  <si>
    <t>Средства резерве</t>
  </si>
  <si>
    <t xml:space="preserve">СРЕДСТВА РЕЗЕРВЕ </t>
  </si>
  <si>
    <t>СРЕДСТВА РЕЗЕРВЕ</t>
  </si>
  <si>
    <t>Зграде и грађевински објекти</t>
  </si>
  <si>
    <t xml:space="preserve">ЗГРАДЕ И ГРАЂЕВИНСКИ ОБЈЕКТИ </t>
  </si>
  <si>
    <t>ЗГРАДЕ И ГРАЂЕВИНСКИ ОБЈЕКТИ</t>
  </si>
  <si>
    <t>Машине и опрема</t>
  </si>
  <si>
    <t>МАШИНЕ И ОПРЕМА</t>
  </si>
  <si>
    <t>Остале некретнине и опрема</t>
  </si>
  <si>
    <t xml:space="preserve"> ОСТАЛЕ НЕКРЕТНИНЕ И ОПРЕМА</t>
  </si>
  <si>
    <t>ОСТАЛЕ НЕКРЕТНИНЕ И ОПРЕМА</t>
  </si>
  <si>
    <t>Култивисана имовина</t>
  </si>
  <si>
    <t>КУЛТИВИСАНА ИМОВИНА</t>
  </si>
  <si>
    <t>Нематеријална имовина</t>
  </si>
  <si>
    <t>НЕМАТЕРИЈАЛНА ИМОВИНА</t>
  </si>
  <si>
    <t>Робне резерве</t>
  </si>
  <si>
    <t>РОБНЕ РЕЗЕРВЕ</t>
  </si>
  <si>
    <t>Залихе производње</t>
  </si>
  <si>
    <t>ЗАЛИХЕ ПРОИЗВОДЊЕ</t>
  </si>
  <si>
    <t>Залихе робе за даљу продају</t>
  </si>
  <si>
    <t xml:space="preserve">ЗАЛИХЕ РОБЕ ЗА ДАЉУ ПРОДАЈУ </t>
  </si>
  <si>
    <t>ЗАЛИХЕ РОБЕ ЗА ДАЉУ ПРОДАЈУ</t>
  </si>
  <si>
    <t>Драгоцености</t>
  </si>
  <si>
    <t>ДРАГОЦЕНОСТИ</t>
  </si>
  <si>
    <t>Земљиште</t>
  </si>
  <si>
    <t xml:space="preserve">ЗЕМЉИШТЕ </t>
  </si>
  <si>
    <t>ЗЕМЉИШТЕ</t>
  </si>
  <si>
    <t>Рудна богатства</t>
  </si>
  <si>
    <t>РУДНА БОГАТСТВА</t>
  </si>
  <si>
    <t>Шуме и воде</t>
  </si>
  <si>
    <t>ШУМЕ И ВОДЕ</t>
  </si>
  <si>
    <t>Нефинансијска имовина која се финансира из средстава за реализацију Националног инвестиционог плана</t>
  </si>
  <si>
    <t>НЕФИНАНСИЈСКА ИМОВИНА КОЈА СЕ ФИНАНСИРА ИЗ СРЕДСТАВА ЗА РЕАЛИЗАЦИЈУ НАЦИОНАЛНОГ ИНВЕСТИЦИОНОГ ПЛАНА</t>
  </si>
  <si>
    <t>Отплата главнице домаћим кредиторима</t>
  </si>
  <si>
    <t>ОТПЛАТА ГЛАВНИЦЕ ДОМАЋИМ КРЕДИТОРИМА</t>
  </si>
  <si>
    <t>Отплата главнице страним кредиторима</t>
  </si>
  <si>
    <t>ОТПЛАТА ГЛАВНИЦЕ СТРАНИМ КРЕДИТОРИМА</t>
  </si>
  <si>
    <t>Отплата главнице по гаранцијама</t>
  </si>
  <si>
    <t xml:space="preserve">ОТПЛАТА ГЛАВНИЦЕ ПО ГАРАНЦИЈАМА </t>
  </si>
  <si>
    <t>ОТПЛАТА ГЛАВНИЦЕ ПО ГАРАНЦИЈАМА</t>
  </si>
  <si>
    <t>Отплата главнице за финансијски лизинг</t>
  </si>
  <si>
    <t xml:space="preserve">ОТПЛАТА ГЛАВНИЦЕ ЗА ФИНАНСИЈСКИ ЛИЗИНГ </t>
  </si>
  <si>
    <t>ОТПЛАТА ГЛАВНИЦЕ ЗА ФИНАНСИЈСКИ ЛИЗИНГ</t>
  </si>
  <si>
    <t>Набавка домаће финансијске имовине</t>
  </si>
  <si>
    <t>НАБАВКА ДОМАЋЕ ФИНАНСИЈСКЕ ИМОВИНЕ</t>
  </si>
  <si>
    <t>Набавка стране финансијске имовине</t>
  </si>
  <si>
    <t>НАБАВКА СТРАНЕ ФИНАНСИЈСКЕ ИМОВИНЕ</t>
  </si>
  <si>
    <t>Набавка финансијске имовине која се финансира из средстава за реализацију Националног инвестиционог плана</t>
  </si>
  <si>
    <t>НАБАВКА ФИНАНСИЈСКЕ ИМОВИНЕ КОЈА СЕ ФИНАНСИРА ИЗ СРЕДСТАВА ЗА РЕАЛИЗАЦИЈУ  НАЦИОНАЛНОГ ИНВЕСТИЦИОНОГ ПЛАНА</t>
  </si>
  <si>
    <t>НАБАВКА ФИНАНСИЈСКЕ ИМОВИНЕ КОЈА СЕ ФИНАНСИРА ИЗ СРЕДСТАВА ЗА РЕАЛИЗАЦИЈУ НАЦИОНАЛНОГ ИНВЕСТИЦИОНОГ ПЛАНА</t>
  </si>
  <si>
    <t>КОНТРА КЊИЖЕЊЕ – ИЗДАЦИ ЗА ОТПЛАТУ ГЛАВНИЦЕ И НАБАВКУ ФИНАНСИЈСКЕ ИМОВИНЕ</t>
  </si>
  <si>
    <t>КОНТРА КЊИЖЕЊЕ - ИЗДАЦИ ЗА ОТПЛАТУ ГЛАВНИЦЕ И НАБАВКУ ФИНАНСИЈСКЕ ИМОВИНЕ</t>
  </si>
  <si>
    <t>ПОРЕЗ НА ДОХОДАК, ДОБИТ И КАПИТАЛНЕ ДОБИТКЕ</t>
  </si>
  <si>
    <t>ПОРЕЗ НА ФОНД ЗАРАДА</t>
  </si>
  <si>
    <t>ПОРЕЗ НА ИМОВИНУ</t>
  </si>
  <si>
    <t>ПОРЕЗ НА ДОБРА И УСЛУГЕ</t>
  </si>
  <si>
    <t>ПОРЕЗ НА МЕЂУНАРОДНУ ТРГОВИНУ И ТРАНСАКЦИЈЕ</t>
  </si>
  <si>
    <t>ДРУГИ ПОРЕЗИ</t>
  </si>
  <si>
    <t>АКЦИЗЕ</t>
  </si>
  <si>
    <t>ЈЕДНОКРАТНИ ПОРЕЗ НА ЕКСТРА ПРОФИТ И ЕКСТРА ИМОВИНУ СТЕЧЕНУ КОРИШЋЕЊЕМ ПОСЕБНИХ ПОГОДНОСТИ</t>
  </si>
  <si>
    <t>ДОПРИНОСИ ЗА СОЦИЈАЛНО ОСИГУРАЊЕ</t>
  </si>
  <si>
    <t>ОСТАЛИ СОЦИЈАЛНИ ДОПРИНОСИ</t>
  </si>
  <si>
    <t>ДОНАЦИЈЕ ОД ИНОСТРАНИХ ДРЖАВА</t>
  </si>
  <si>
    <t>ДОНАЦИЈЕ ОД МЕЂУНАРОДНИХ ОРГАНИЗАЦИЈА</t>
  </si>
  <si>
    <t>ТРАНСФЕРИ ОД ДРУГИХ НИВОА ВЛАСТИ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</si>
  <si>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</si>
  <si>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</si>
  <si>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</si>
  <si>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>ДОБРОВОЉНИ ТРАНСФЕРИ ОД ФИЗИЧКИХ И ПРАВНИХ ЛИЦА</t>
  </si>
  <si>
    <t>МЕШОВИТИ И НЕОДРЕЂЕНИ ПРИХОДИ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</si>
  <si>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</si>
  <si>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</si>
  <si>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ТРАНСФЕРИ ИЗМЕЂУ БУЏЕТСКИХ КОРИСНИКА НА ИСТОМ НИВОУ</t>
  </si>
  <si>
    <t>ПРИХОДИ ИЗ БУЏЕТА</t>
  </si>
  <si>
    <t>ПРИМАЊА ОД ПРОДАЈЕ НЕПОКРЕТНОСТИ</t>
  </si>
  <si>
    <t>ПРИМАЊА ОД ПРОДАЈЕ ПОКРЕТНЕ ИМОВИНЕ</t>
  </si>
  <si>
    <t>ПРИМАЊА ОД ПРОДАЈЕ ОСТАЛИХ ОСНОВНИХ СРЕДСТАВА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</si>
  <si>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</si>
  <si>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</si>
  <si>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</si>
  <si>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</si>
  <si>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</si>
  <si>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</si>
  <si>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</si>
  <si>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ПРИМАЊА ОД ДОМАЋИХ ЗАДУЖИВАЊА</t>
  </si>
  <si>
    <t>ПРИМАЊА ОД ИНОСТРАНОГ ЗАДУЖИВАЊА</t>
  </si>
  <si>
    <t>ПРИМАЊА ОД ПРОДАЈЕ ДОМАЋЕ ФИНАНСИЈСКЕ ИМОВИНЕ</t>
  </si>
  <si>
    <t>ПРИМАЊА ОД ПРОДАЈЕ СТРАНЕ ФИНАНСИЈСКЕ</t>
  </si>
  <si>
    <t>КОНТРА КЊИЖЕЊЕ - ПРИМАЊА ОД ЗАДУЖИВАЊА И ПРОДАЈЕ ФИНАНСИЈСКЕ ИМОВИНЕ</t>
  </si>
  <si>
    <t>Count of naziv projekta</t>
  </si>
  <si>
    <t>PROG</t>
  </si>
  <si>
    <t>PROJ</t>
  </si>
  <si>
    <t>naziv projekta</t>
  </si>
  <si>
    <t>Total</t>
  </si>
  <si>
    <t>2602</t>
  </si>
  <si>
    <t>ДРУГА КОМПОНЕНТА ИНСТРУМЕНТА ЗА ПРЕТПРИСТУПНУ ПОМОЋ ЕУ - ПРЕКОГРАНИЧНА САРАДЊА</t>
  </si>
  <si>
    <t>0701</t>
  </si>
  <si>
    <t xml:space="preserve"> Прекогранична сарадња Мађарска-Србија 2007</t>
  </si>
  <si>
    <t>2602-07</t>
  </si>
  <si>
    <t>ПРОГРАМИ ПРЕКОГРАНИЧНЕ САРАДЊЕ КОЈИ СЕ ФИНАНСИРАЈУ ИЗ ИПА 2007</t>
  </si>
  <si>
    <t>0702</t>
  </si>
  <si>
    <t xml:space="preserve"> Прекогранична сарадња Румунија-Србија 2007</t>
  </si>
  <si>
    <t>2602-08</t>
  </si>
  <si>
    <t>ПРОГРАМИ ПРЕКОГРАНИЧНЕ САРАДЊЕ КОЈИ СЕ ФИНАНСИРАЈУ ИЗ ИПА 2008</t>
  </si>
  <si>
    <t>0703</t>
  </si>
  <si>
    <t xml:space="preserve"> Прекогранична сарадња Бугарска-Србија 2007</t>
  </si>
  <si>
    <t>2602-09</t>
  </si>
  <si>
    <t>ПРОГРАМИ ПРЕКОГРАНИЧНЕ САРАДЊЕ КОЈИ СЕ ФИНАНСИРАЈУ ИЗ ИПА 2009</t>
  </si>
  <si>
    <t>0704</t>
  </si>
  <si>
    <t xml:space="preserve"> Јадрански  програм 2007</t>
  </si>
  <si>
    <t>0705</t>
  </si>
  <si>
    <t xml:space="preserve"> Прекогранична сарадња Хрватска-Србија 2007</t>
  </si>
  <si>
    <t>0706</t>
  </si>
  <si>
    <t xml:space="preserve"> Југоисточна Европа ЈИЕ 2007</t>
  </si>
  <si>
    <t>0707</t>
  </si>
  <si>
    <t xml:space="preserve"> Прекогранична сарадња Србија-Босна и Херцеговина 2007</t>
  </si>
  <si>
    <t>0708</t>
  </si>
  <si>
    <t xml:space="preserve"> Прекогранична сарадња Србија-Црна Гора 2007</t>
  </si>
  <si>
    <t>0801</t>
  </si>
  <si>
    <t xml:space="preserve"> Прекогранична сарадња Мађарска-Србија 2008</t>
  </si>
  <si>
    <t>0802</t>
  </si>
  <si>
    <t xml:space="preserve"> Прекогранична сарадња Румунија-Србија 2008</t>
  </si>
  <si>
    <t>0803</t>
  </si>
  <si>
    <t xml:space="preserve"> Прекогранична сарадња Бугарска-Србија 2008</t>
  </si>
  <si>
    <t>0804</t>
  </si>
  <si>
    <t xml:space="preserve"> Јадрански  програм 2008</t>
  </si>
  <si>
    <t>0805</t>
  </si>
  <si>
    <t xml:space="preserve"> Прекогранична сарадња Хрватска-Србија 2008</t>
  </si>
  <si>
    <t>0806</t>
  </si>
  <si>
    <t xml:space="preserve"> Југоисточна Европа ЈИЕ 2008</t>
  </si>
  <si>
    <t>0807</t>
  </si>
  <si>
    <t xml:space="preserve"> Прекогранична сарадња Србија-Босна и Херцеговина 2008</t>
  </si>
  <si>
    <t>0808</t>
  </si>
  <si>
    <t xml:space="preserve"> Прекогранична сарадња Србија-Црна Гора 2008</t>
  </si>
  <si>
    <t>0901</t>
  </si>
  <si>
    <t xml:space="preserve"> Прекогранична сарадња Мађарска-Србија 2009</t>
  </si>
  <si>
    <t>0902</t>
  </si>
  <si>
    <t xml:space="preserve"> Прекогранична сарадња Румунија-Србија 2009</t>
  </si>
  <si>
    <t>0903</t>
  </si>
  <si>
    <t xml:space="preserve"> Прекогранична сарадња Бугарска-Србија 2009</t>
  </si>
  <si>
    <t>0904</t>
  </si>
  <si>
    <t xml:space="preserve"> Јадрански  програм 2009</t>
  </si>
  <si>
    <t>0905</t>
  </si>
  <si>
    <t xml:space="preserve"> Прекогранична сарадња Хрватска-Србија 2009</t>
  </si>
  <si>
    <t>0906</t>
  </si>
  <si>
    <t xml:space="preserve"> Југоисточна Европа ЈИЕ 2009</t>
  </si>
  <si>
    <t>0907</t>
  </si>
  <si>
    <t xml:space="preserve"> Прекогранична сарадња Србија-Босна и Херцеговина 2009</t>
  </si>
  <si>
    <t>0908</t>
  </si>
  <si>
    <t xml:space="preserve"> Прекогранична сарадња Србија-Црна Гора 2009</t>
  </si>
  <si>
    <t>2602-10</t>
  </si>
  <si>
    <t>ПРОГРАМИ ПРЕКОГРАНИЧНЕ САРАДЊЕ КОЈИ СЕ ФИНАНСИРАЈУ ИЗ ИПА 2010</t>
  </si>
  <si>
    <t>1001</t>
  </si>
  <si>
    <t xml:space="preserve"> Прекогранична сарадња Мађарска-Србија 2010</t>
  </si>
  <si>
    <t>1002</t>
  </si>
  <si>
    <t xml:space="preserve"> Прекогранична сарадња Румунија-Србија 2010</t>
  </si>
  <si>
    <t>1003</t>
  </si>
  <si>
    <t xml:space="preserve"> Прекогранична сарадња Бугарска-Србија 2010</t>
  </si>
  <si>
    <t>1004</t>
  </si>
  <si>
    <t xml:space="preserve"> Јадрански  програм 2010</t>
  </si>
  <si>
    <t>1005</t>
  </si>
  <si>
    <t xml:space="preserve"> Прекогранична сарадња Хрватска-Србија 2010</t>
  </si>
  <si>
    <t>1006</t>
  </si>
  <si>
    <t xml:space="preserve"> Југоисточна Европа ЈИЕ 2010</t>
  </si>
  <si>
    <t>1007</t>
  </si>
  <si>
    <t xml:space="preserve"> Прекогранична сарадња Србија-Босна и Херцеговина 2010</t>
  </si>
  <si>
    <t>1008</t>
  </si>
  <si>
    <t xml:space="preserve"> Прекогранична сарадња Србија-Црна Гора 2010</t>
  </si>
  <si>
    <t>2602-11</t>
  </si>
  <si>
    <t>ПРОГРАМИ ПРЕКОГРАНИЧНЕ САРАДЊЕ КОЈИ СЕ ФИНАНСИРАЈУ ИЗ ИПА 2011</t>
  </si>
  <si>
    <t>1101</t>
  </si>
  <si>
    <t xml:space="preserve"> Прекогранична сарадња Мађарска-Србија 2011</t>
  </si>
  <si>
    <t>1102</t>
  </si>
  <si>
    <t xml:space="preserve"> Прекогранична сарадња Румунија-Србија 2011</t>
  </si>
  <si>
    <t>1103</t>
  </si>
  <si>
    <t xml:space="preserve"> Прекогранична сарадња Бугарска-Србија 2011</t>
  </si>
  <si>
    <t>1104</t>
  </si>
  <si>
    <t xml:space="preserve"> Јадрански  програм 2011</t>
  </si>
  <si>
    <t>1105</t>
  </si>
  <si>
    <t xml:space="preserve"> Прекогранична сарадња Хрватска-Србија 2011</t>
  </si>
  <si>
    <t>1106</t>
  </si>
  <si>
    <t xml:space="preserve"> Југоисточна Европа ЈИЕ 2011</t>
  </si>
  <si>
    <t>1107</t>
  </si>
  <si>
    <t xml:space="preserve"> Прекогранична сарадња Србија-Босна и Херцеговина 2011</t>
  </si>
  <si>
    <t>1108</t>
  </si>
  <si>
    <t xml:space="preserve"> Прекогранична сарадња Србија-Црна Гора 2011</t>
  </si>
  <si>
    <t>2602-12</t>
  </si>
  <si>
    <t>ПРОГРАМИ ПРЕКОГРАНИЧНЕ САРАДЊЕ КОЈИ СЕ ФИНАНСИРАЈУ ИЗ ИПА 2012</t>
  </si>
  <si>
    <t>1201</t>
  </si>
  <si>
    <t xml:space="preserve"> Прекогранична сарадња Мађарска-Србија 2012</t>
  </si>
  <si>
    <t>1202</t>
  </si>
  <si>
    <t xml:space="preserve"> Прекогранична сарадња Румунија-Србија 2012</t>
  </si>
  <si>
    <t>1203</t>
  </si>
  <si>
    <t xml:space="preserve"> Прекогранична сарадња Бугарска-Србија 2012</t>
  </si>
  <si>
    <t>1204</t>
  </si>
  <si>
    <t xml:space="preserve"> Јадрански  програм 2012</t>
  </si>
  <si>
    <t>1205</t>
  </si>
  <si>
    <t xml:space="preserve"> Прекогранична сарадња Хрватска-Србија 2012</t>
  </si>
  <si>
    <t>1206</t>
  </si>
  <si>
    <t xml:space="preserve"> Југоисточна Европа ЈИЕ 2012</t>
  </si>
  <si>
    <t>1207</t>
  </si>
  <si>
    <t xml:space="preserve"> Прекогранична сарадња Србија-Босна и Херцеговина 2012</t>
  </si>
  <si>
    <t>1208</t>
  </si>
  <si>
    <t xml:space="preserve"> Прекогранична сарадња Србија-Црна Гора 2012</t>
  </si>
  <si>
    <t>Grand Total</t>
  </si>
  <si>
    <t>2601</t>
  </si>
  <si>
    <t>ПРВА КОМПОНЕНТА ИНСТРУМЕНТА ЗА ПРЕТПРИСТУПНУ ПОМОЋ ЕУ - ПОДРШКА ТРАНЗИЦИЈИ И ИЗГРАДЊА ИНСТИТУЦИЈА</t>
  </si>
  <si>
    <t>Подршка учешћу Србије у Програмима Заједнице</t>
  </si>
  <si>
    <t>2601-08</t>
  </si>
  <si>
    <t>ПРОЈЕКТИ КОЈИ СЕ ФИНАНСИРАЈУ ИЗ ИПА 2008</t>
  </si>
  <si>
    <t>Подршка успостављању система квалитета на националном нивоу у основном и средњем образовању</t>
  </si>
  <si>
    <t>Подршка уклађивању стандарда царинске службе са стандардима, организацијом и методологијом царинских служби земаља чланица ЕУ</t>
  </si>
  <si>
    <t>Програм подршке развоју локалне инфраструктуре</t>
  </si>
  <si>
    <t>Подршка стипендирању студената на студијама у земљама ЕУ и размени студената</t>
  </si>
  <si>
    <t>Подршка контроли и искорењивању класичне свињске грознице и беснила у Републици Србији</t>
  </si>
  <si>
    <t>Системски развој основног образовања одраслих (друга шанса)</t>
  </si>
  <si>
    <t>novo</t>
  </si>
  <si>
    <t>Подршка заштити животне средине у енергетском сектору</t>
  </si>
  <si>
    <t>0809</t>
  </si>
  <si>
    <t>Подршка увођењу децентрализованог система управљања фондовима ЕУ</t>
  </si>
  <si>
    <t>2601-09</t>
  </si>
  <si>
    <t>Подршка избеглицама и интерно расељеним лицима</t>
  </si>
  <si>
    <t>Предшколско образовање</t>
  </si>
  <si>
    <t>Заштита потрошача</t>
  </si>
  <si>
    <t>2601-10</t>
  </si>
  <si>
    <t>Подршка општинама у Републици Србији у припреми и спровођењу инфраструктурних пројеката (МИСП 2010)</t>
  </si>
  <si>
    <t>Подршка процесу спровођења реформи државне управе</t>
  </si>
  <si>
    <t>Пројекат за спречавање прања новца и финансирања тероризма у Републици Србији</t>
  </si>
  <si>
    <t>Европски програм подршке јужној и југозападној Србији</t>
  </si>
  <si>
    <t>Развој служби палијативног збрињавања у Републици Србији</t>
  </si>
  <si>
    <t>Подршка преласку на дигитално емитовање у Републици Србији</t>
  </si>
  <si>
    <t>Изградња капацитета институција задужених за управљање миграцијама и реинтеграцију повратника у Републици Србији</t>
  </si>
  <si>
    <t>Јачање система тржишног надзора прехрамбених и непрехрамбених производа у Републици Србији</t>
  </si>
  <si>
    <t>1009</t>
  </si>
  <si>
    <t>Институционализована изградња капацитета и подршка пољопривредном и руралном развоју у Републици Србији</t>
  </si>
  <si>
    <t>1010</t>
  </si>
  <si>
    <t>Изградња трафо станица 400/110 Кв Врање 4 и Лесковац 2</t>
  </si>
  <si>
    <t>1011</t>
  </si>
  <si>
    <t>Имплементација Стратегије за борбу против дрога-смањење понуде</t>
  </si>
  <si>
    <t>1012</t>
  </si>
  <si>
    <t>Скрининг карцинома дојке и побољшање капацитета превентивне здравствене заштите у Републици Србији</t>
  </si>
  <si>
    <t>2601-11</t>
  </si>
  <si>
    <t>Подршка за учешће у програмима Заједнице</t>
  </si>
  <si>
    <t>Модернизација Пореске управе</t>
  </si>
  <si>
    <t>Подршка спровођењу стратегија за интерно расељена лица, избеглице и повратнике</t>
  </si>
  <si>
    <t>Подршка развоју људског капитала и истраживању</t>
  </si>
  <si>
    <t>Усаглашавање са Европским статистичким системом</t>
  </si>
  <si>
    <t>1109</t>
  </si>
  <si>
    <t>1110</t>
  </si>
  <si>
    <t>1111</t>
  </si>
  <si>
    <t>1112</t>
  </si>
  <si>
    <t>2601-12</t>
  </si>
  <si>
    <t>1209</t>
  </si>
  <si>
    <t>1210</t>
  </si>
  <si>
    <t>1211</t>
  </si>
  <si>
    <t>1212</t>
  </si>
  <si>
    <t>FUNKCIJA</t>
  </si>
  <si>
    <t>NAZIV</t>
  </si>
  <si>
    <t>000</t>
  </si>
  <si>
    <t>СОЦИЈАЛНА ЗАШТИТА</t>
  </si>
  <si>
    <t>010</t>
  </si>
  <si>
    <t>Болест и инвалидност</t>
  </si>
  <si>
    <t>011</t>
  </si>
  <si>
    <t>Болест</t>
  </si>
  <si>
    <t>012</t>
  </si>
  <si>
    <t>Инвалидност</t>
  </si>
  <si>
    <t>020</t>
  </si>
  <si>
    <t>Старост</t>
  </si>
  <si>
    <t>Породице преминулих</t>
  </si>
  <si>
    <t>Породица и деца</t>
  </si>
  <si>
    <t>Незапосленост</t>
  </si>
  <si>
    <t>Становање</t>
  </si>
  <si>
    <t>070</t>
  </si>
  <si>
    <t>Социјална помоћ угроженом становништву некласификована на другом месту</t>
  </si>
  <si>
    <t>И&amp;Р Социјална заштита</t>
  </si>
  <si>
    <t>090</t>
  </si>
  <si>
    <t>Социјална заштита некласификована на другом месту</t>
  </si>
  <si>
    <t>ОПШТЕ ЈАВНЕ УСЛУГЕ</t>
  </si>
  <si>
    <t>Извршни и законодавни органи, финансијски и фискални послови и спољни послови</t>
  </si>
  <si>
    <t>Извршни и законодавни органи</t>
  </si>
  <si>
    <t>Финансијски и фискални послови и услуге</t>
  </si>
  <si>
    <t>Спољни послови</t>
  </si>
  <si>
    <t>120</t>
  </si>
  <si>
    <t>Страна економска помоћ (давање)</t>
  </si>
  <si>
    <t>Економска помоћ земљама у развоју и земљама у транзицији</t>
  </si>
  <si>
    <t>122</t>
  </si>
  <si>
    <t>Економска помоћ усмерена преко међународних организација</t>
  </si>
  <si>
    <t>130</t>
  </si>
  <si>
    <t>Опште услуге</t>
  </si>
  <si>
    <t>131</t>
  </si>
  <si>
    <t>Опште кадровске услуге</t>
  </si>
  <si>
    <t>132</t>
  </si>
  <si>
    <t>Глобалне услуге планирања и статистике</t>
  </si>
  <si>
    <t>133</t>
  </si>
  <si>
    <t>Остале опште услуге</t>
  </si>
  <si>
    <t>140</t>
  </si>
  <si>
    <t>Основно истраживање</t>
  </si>
  <si>
    <t>150</t>
  </si>
  <si>
    <t>И&amp;Р* Опште јавне услуге</t>
  </si>
  <si>
    <t>160</t>
  </si>
  <si>
    <t>Опште јавне услуге које нису класификоване на другом месту</t>
  </si>
  <si>
    <t>170</t>
  </si>
  <si>
    <t>Трансакције везане за јавни дуг</t>
  </si>
  <si>
    <t>180</t>
  </si>
  <si>
    <t>Трансакције општег карактера између различитих нивоа власти</t>
  </si>
  <si>
    <t>200</t>
  </si>
  <si>
    <t>ОДБРАНА</t>
  </si>
  <si>
    <t>Војна одбрана</t>
  </si>
  <si>
    <t>Цивилна одбрана</t>
  </si>
  <si>
    <t>Инострана војна помоћ</t>
  </si>
  <si>
    <t>И&amp;Р Одбрана</t>
  </si>
  <si>
    <t>Одбрана некласификована на другом месту</t>
  </si>
  <si>
    <t>300</t>
  </si>
  <si>
    <t>ЈАВНИ РЕД И МИР</t>
  </si>
  <si>
    <t>310</t>
  </si>
  <si>
    <t>Полицијске услуге</t>
  </si>
  <si>
    <t>320</t>
  </si>
  <si>
    <t>Услуге противпожарне заштите</t>
  </si>
  <si>
    <t>330</t>
  </si>
  <si>
    <t>Судови</t>
  </si>
  <si>
    <t>340</t>
  </si>
  <si>
    <t>Затвори</t>
  </si>
  <si>
    <t>350</t>
  </si>
  <si>
    <t>И&amp;Р Јавни ред и мир</t>
  </si>
  <si>
    <t>360</t>
  </si>
  <si>
    <t>Јавни ред и мир некласификован на другом месту</t>
  </si>
  <si>
    <t>400</t>
  </si>
  <si>
    <t>ЕКОНОМСКИ ПОСЛОВИ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</si>
  <si>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</si>
  <si>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</si>
  <si>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</si>
  <si>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</si>
  <si>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</si>
  <si>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</si>
  <si>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</si>
  <si>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</si>
  <si>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421</t>
  </si>
  <si>
    <t>Пољопривреда</t>
  </si>
  <si>
    <t>422</t>
  </si>
  <si>
    <t>Шумарство</t>
  </si>
  <si>
    <t>423</t>
  </si>
  <si>
    <t>Лов и риболов</t>
  </si>
  <si>
    <t>430</t>
  </si>
  <si>
    <t>Гориво и енергија</t>
  </si>
  <si>
    <t>431</t>
  </si>
  <si>
    <t>Угаљ и друга чврста минерална горива</t>
  </si>
  <si>
    <t>432</t>
  </si>
  <si>
    <t>Нафта и природни гас</t>
  </si>
  <si>
    <t>434</t>
  </si>
  <si>
    <t>Нуклеарно гориво</t>
  </si>
  <si>
    <t>435</t>
  </si>
  <si>
    <t>Остала горива</t>
  </si>
  <si>
    <t>436</t>
  </si>
  <si>
    <t>Електрична енергија</t>
  </si>
  <si>
    <t>437</t>
  </si>
  <si>
    <t>Неелекртична енергија</t>
  </si>
  <si>
    <t>440</t>
  </si>
  <si>
    <t>Рударство, производња и изградња</t>
  </si>
  <si>
    <t>441</t>
  </si>
  <si>
    <t>Ископавање минералних ресурса осим минералних горива</t>
  </si>
  <si>
    <t>442</t>
  </si>
  <si>
    <t>Производња</t>
  </si>
  <si>
    <t>443</t>
  </si>
  <si>
    <t>Изградња</t>
  </si>
  <si>
    <t>450</t>
  </si>
  <si>
    <t>Транспорт</t>
  </si>
  <si>
    <t>451</t>
  </si>
  <si>
    <t>Друмски транспорт</t>
  </si>
  <si>
    <t>452</t>
  </si>
  <si>
    <t>Водени транспорт</t>
  </si>
  <si>
    <t>453</t>
  </si>
  <si>
    <t>Железнички транспорт</t>
  </si>
  <si>
    <t>454</t>
  </si>
  <si>
    <t>Ваздушни транспорт</t>
  </si>
  <si>
    <t>455</t>
  </si>
  <si>
    <t>Цевоводи</t>
  </si>
  <si>
    <t>460</t>
  </si>
  <si>
    <t>Комуникације</t>
  </si>
  <si>
    <t>470</t>
  </si>
  <si>
    <t>Остале делатности</t>
  </si>
  <si>
    <t>471</t>
  </si>
  <si>
    <t>Дистрибутивна трговина, смештај и складиштење</t>
  </si>
  <si>
    <t>472</t>
  </si>
  <si>
    <t>Хотели и ресторани</t>
  </si>
  <si>
    <t>473</t>
  </si>
  <si>
    <t>Туризам</t>
  </si>
  <si>
    <t>474</t>
  </si>
  <si>
    <t>Вишенаменски развојни пројекти</t>
  </si>
  <si>
    <t>480</t>
  </si>
  <si>
    <t>И&amp;Р Економски послови</t>
  </si>
  <si>
    <t>481</t>
  </si>
  <si>
    <t>И&amp;Р Општи економски и комерцијални послови и послови по питању рада</t>
  </si>
  <si>
    <t>482</t>
  </si>
  <si>
    <t>И&amp;Р Пољопривреда, шумарство, лов и риболов</t>
  </si>
  <si>
    <t>483</t>
  </si>
  <si>
    <t>И&amp;Р Гориво и енергија</t>
  </si>
  <si>
    <t>484</t>
  </si>
  <si>
    <t>И&amp;Р Рударство, производња и градња</t>
  </si>
  <si>
    <t>485</t>
  </si>
  <si>
    <t>И&amp;Р Транспорт</t>
  </si>
  <si>
    <t>486</t>
  </si>
  <si>
    <t>И&amp;Р Комуникације</t>
  </si>
  <si>
    <t>487</t>
  </si>
  <si>
    <t>И&amp;Р Остале делатности</t>
  </si>
  <si>
    <t>490</t>
  </si>
  <si>
    <t>Економски послови некласификовани на другом месту</t>
  </si>
  <si>
    <t>500</t>
  </si>
  <si>
    <t>ЗАШТИТА ЖИВОТНЕ СРЕДИНЕ</t>
  </si>
  <si>
    <t>510</t>
  </si>
  <si>
    <t>Управљање отпадом</t>
  </si>
  <si>
    <t>520</t>
  </si>
  <si>
    <t>Управљање отпадним водама</t>
  </si>
  <si>
    <t>530</t>
  </si>
  <si>
    <t>Смањење загађености</t>
  </si>
  <si>
    <t>540</t>
  </si>
  <si>
    <t>Заштита разноврсности флоре и фауне и заштита крајолика</t>
  </si>
  <si>
    <t>550</t>
  </si>
  <si>
    <t>И&amp;Р Заштита животне средине</t>
  </si>
  <si>
    <t>560</t>
  </si>
  <si>
    <t>Заштита животне средине некласификована на другом месту</t>
  </si>
  <si>
    <t>600</t>
  </si>
  <si>
    <t>СТАМБЕНИ РАЗВОЈ И РАЗВОЈ ЗАЈЕДНИЦЕ</t>
  </si>
  <si>
    <t>610</t>
  </si>
  <si>
    <t>Стамбени развој</t>
  </si>
  <si>
    <t>620</t>
  </si>
  <si>
    <t>Развој заједнице</t>
  </si>
  <si>
    <t>630</t>
  </si>
  <si>
    <t>Водоснабдевање</t>
  </si>
  <si>
    <t>640</t>
  </si>
  <si>
    <t>Улична расвета</t>
  </si>
  <si>
    <t>650</t>
  </si>
  <si>
    <t>И&amp;Р Стамбени развој и развој заједнице</t>
  </si>
  <si>
    <t>660</t>
  </si>
  <si>
    <t>Стамбени развој и развој заједнице некласификован на другом месту</t>
  </si>
  <si>
    <t>700</t>
  </si>
  <si>
    <t>ЗДРАВСТВО</t>
  </si>
  <si>
    <t>710</t>
  </si>
  <si>
    <t>Медицински производи, уређаји и опрема</t>
  </si>
  <si>
    <t>711</t>
  </si>
  <si>
    <t>Фармацеутски производи</t>
  </si>
  <si>
    <t>712</t>
  </si>
  <si>
    <t>Остали медицински производи</t>
  </si>
  <si>
    <t>713</t>
  </si>
  <si>
    <t>Терапеутски уређаји и опрема</t>
  </si>
  <si>
    <t>720</t>
  </si>
  <si>
    <t>Ванболничке услуге</t>
  </si>
  <si>
    <t>721</t>
  </si>
  <si>
    <t>Опште медицинске услуге</t>
  </si>
  <si>
    <t>722</t>
  </si>
  <si>
    <t>Специјалистичке медицинске услуге</t>
  </si>
  <si>
    <t>723</t>
  </si>
  <si>
    <t>Зубарске услуге</t>
  </si>
  <si>
    <t>724</t>
  </si>
  <si>
    <t>Парамедицинске услуге</t>
  </si>
  <si>
    <t>730</t>
  </si>
  <si>
    <t>Болничке услуге</t>
  </si>
  <si>
    <t>731</t>
  </si>
  <si>
    <t>Опште болничке услуге</t>
  </si>
  <si>
    <t>732</t>
  </si>
  <si>
    <t>Специјалистичке болничке услуге</t>
  </si>
  <si>
    <t>733</t>
  </si>
  <si>
    <t>Услуге медицинских и породиљских центара</t>
  </si>
  <si>
    <t>734</t>
  </si>
  <si>
    <t>Услуге старачких домова и домова за опоравак</t>
  </si>
  <si>
    <t>740</t>
  </si>
  <si>
    <t>Јавне здравствене услуге</t>
  </si>
  <si>
    <t>750</t>
  </si>
  <si>
    <t>И&amp;Р Здравство</t>
  </si>
  <si>
    <t>760</t>
  </si>
  <si>
    <t>Здравство некласификовано на другом месту</t>
  </si>
  <si>
    <t>800</t>
  </si>
  <si>
    <t>РЕКРЕАЦИЈА, КУЛТУРА И ВЕРЕ</t>
  </si>
  <si>
    <t>810</t>
  </si>
  <si>
    <t>Услуге рекреације и спорта</t>
  </si>
  <si>
    <t>820</t>
  </si>
  <si>
    <t>Услуге културе</t>
  </si>
  <si>
    <t>830</t>
  </si>
  <si>
    <t>Услуге емитовања и издаваштва</t>
  </si>
  <si>
    <t>840</t>
  </si>
  <si>
    <t>Верске и друге услуге заједнице</t>
  </si>
  <si>
    <t>850</t>
  </si>
  <si>
    <t>И&amp;Р Рекреација, култура и вере</t>
  </si>
  <si>
    <t>860</t>
  </si>
  <si>
    <t>Рекреација, култура и вере некласификоване на другом месту</t>
  </si>
  <si>
    <t>900</t>
  </si>
  <si>
    <t>ОБРАЗОВАЊЕ</t>
  </si>
  <si>
    <t>910</t>
  </si>
  <si>
    <t>Предшколско и основно образовање</t>
  </si>
  <si>
    <t>911</t>
  </si>
  <si>
    <t>912</t>
  </si>
  <si>
    <t>Основно образовање</t>
  </si>
  <si>
    <t>920</t>
  </si>
  <si>
    <t>Средње образовање</t>
  </si>
  <si>
    <t>921</t>
  </si>
  <si>
    <t>Ниже средње образовање</t>
  </si>
  <si>
    <t>922</t>
  </si>
  <si>
    <t>Више средње образовање</t>
  </si>
  <si>
    <t>930</t>
  </si>
  <si>
    <t>Више образовање</t>
  </si>
  <si>
    <t>940</t>
  </si>
  <si>
    <t>Високо образовање</t>
  </si>
  <si>
    <t>941</t>
  </si>
  <si>
    <t>Први степен високог образовања</t>
  </si>
  <si>
    <t>942</t>
  </si>
  <si>
    <t>Други степен високог образовања</t>
  </si>
  <si>
    <t>950</t>
  </si>
  <si>
    <t>Образовање које није дефинисано нивоом</t>
  </si>
  <si>
    <t>960</t>
  </si>
  <si>
    <t>Помоћне услуге образовању</t>
  </si>
  <si>
    <t>970</t>
  </si>
  <si>
    <t>И&amp;Р Образовање</t>
  </si>
  <si>
    <t>980</t>
  </si>
  <si>
    <t>Образовање некласификовано на другом месту</t>
  </si>
  <si>
    <t>FFF</t>
  </si>
  <si>
    <t xml:space="preserve">Унети шифру функције </t>
  </si>
  <si>
    <t>organizacija</t>
  </si>
  <si>
    <t>naziv_organizacije  a2   b178</t>
  </si>
  <si>
    <t>analiticar</t>
  </si>
  <si>
    <t>ПРЕДСЕДНИК РЕПУБЛИКЕ</t>
  </si>
  <si>
    <t>Vera</t>
  </si>
  <si>
    <t>ГЕНЕРАЛНИ СЕКРЕТАРИЈАТ ВЛАДЕ</t>
  </si>
  <si>
    <t>Ana</t>
  </si>
  <si>
    <t>КАНЦЕЛАРИЈА ЗА САРАДЊУ С МЕДИЈИМА</t>
  </si>
  <si>
    <t>ЦЕНТАР ЗА РАЗМИНИРАЊЕ</t>
  </si>
  <si>
    <t>Jelica</t>
  </si>
  <si>
    <t>КАБИНЕТ ПРЕДСЕДНИКА ВЛАДЕ</t>
  </si>
  <si>
    <t>СЛУЖБА ЗА УПРАВЉАЊЕ КАДРОВИМА</t>
  </si>
  <si>
    <t>КАНЦЕЛАРИЈА НАЦИОНАЛНОГ САВЕТА ЗА САРАДЊУ СА МЕЂУНАРОДНИМ ТРИБУНАЛОМ ЗА КРИВИЧНО ГОЊЕЊЕ ЛИЦА ОДГОВОРНИХ ЗА ТЕШКА КРШЕЊА МЕЂУНАРОДНОГ ХУМАНИТАРНОГ ПРАВА ПОЧИЊЕНА НА ТЕРИТОРИЈИ БИВШЕ ЈУГОСЛАВИЈЕ ОД 1991. ГОДИНЕ</t>
  </si>
  <si>
    <t>КАНЦЕЛАРИЈА ЗА ОДРЖИВИ РАЗВОЈ НЕДОВОЉНО РАЗВИЈЕНИХ ПОДРУЧЈА</t>
  </si>
  <si>
    <t>СЛУЖБА КООРДИНАЦИОНОГ ТЕЛА ВЛАДЕ РЕПУБЛИКЕ СРБИЈЕ ЗА ОПШТИНЕ ПРЕШЕВО, БУЈАНОВАЦ И МЕДВЕЂА</t>
  </si>
  <si>
    <t>КАНЦЕЛАРИЈА САВЕТА ЗА НАЦИОНАЛНУ БЕЗБЕДНОСТ И ЗАШТИТУ ТАЈНИХ ПОДАТАКА</t>
  </si>
  <si>
    <t xml:space="preserve">КАНЦЕЛАРИЈА ЗА САРАДЊУ СА ЦИВИЛНИМ ДРУШТВОМ </t>
  </si>
  <si>
    <t>КАНЦЕЛАРИЈА ЗА РЕГУЛAТОРНУ РЕФОРМУ И АНАЛИЗУ ЕФЕКАТА ПРОПИСА</t>
  </si>
  <si>
    <t>КАНЦЕЛАРИЈА ЗА РЕВИЗИЈУ СИСТЕМА УПРАВЉАЊА СРЕДСТВИМА ЕВРОПСКЕ УНИЈЕ</t>
  </si>
  <si>
    <t>КАНЦЕЛАРИЈА ЗА СТРУЧНЕ И ОПЕРАТИВНЕ ПОСЛОВЕ У ПРЕГОВАРАЧКОМ ПРОЦЕСУ</t>
  </si>
  <si>
    <t>КАНЦЕЛАРИЈА ЗА КОСОВО И МЕТОХИЈУ</t>
  </si>
  <si>
    <t>Tanja</t>
  </si>
  <si>
    <t>КАНЦЕЛАРИЈА ЗА ЉУДСКА И МАЊИНСКА ПРАВА</t>
  </si>
  <si>
    <t>КАНЦЕЛАРИЈА ЗА САРАДЊУ С ДИЈАСПОРОМ И СРБИМА У РЕГИОНУ</t>
  </si>
  <si>
    <t>КАНЦЕЛАРИЈА ЗА САРАДЊУ С ЦРКВАМА И ВЕРСКИМ ЗАЈЕДНИЦАМА</t>
  </si>
  <si>
    <t>КАБИНЕТ ПРВОГ ПОТПРЕДСЕДНИКА ВЛАДЕ ЗАДУЖЕНОГ ЗА ОДБРАНУ, БЕЗБЕДНОСТ И БОРБУ ПРОТИВ КОРУПЦИЈЕ И КРИМИНАЛА И МИНИСТРА ОДБРАНЕ</t>
  </si>
  <si>
    <t>КАБИНЕТ ПОТПРЕДСЕДНИКА ВЛАДЕ И МИНИСТРА РАДА, ЗАПОШЉАВАЊА И СОЦИЈАЛНЕ ПОЛИТИКЕ</t>
  </si>
  <si>
    <t>КАБИНЕТ ПОТПРЕДСЕДНИКА ВЛАДЕ ЗА ЕВРОПСКЕ ИНТЕГРАЦИЈЕ</t>
  </si>
  <si>
    <t>КАБИНЕТ ПОТПРЕДСЕДНИКА ВЛАДЕ  И МИНИСТРА  СПОЉНЕ И УНУТРАШЊЕ ТРГОВИНЕ И ТЕЛЕКОМУНИКАЦИЈА</t>
  </si>
  <si>
    <t>КАНЦЕЛАРИЈА ЗА БРЗИ ОДГОВОР</t>
  </si>
  <si>
    <t>МИНИСТАРСТВО ПРАВДЕ И ДРЖАВНЕ УПРАВЕ</t>
  </si>
  <si>
    <t>УПРАВА ЗА ИЗВРШЕЊЕ КРИВИЧНИХ САНКЦИЈА</t>
  </si>
  <si>
    <t>ДИРЕКЦИЈА ЗА УПРАВЉАЊЕ ОДУЗЕТОМ ИМОВИНОМ</t>
  </si>
  <si>
    <t>ПРАВОСУДНА АКАДЕМИЈА</t>
  </si>
  <si>
    <t>МИНИСТАРСТВО ФИНАНСИЈА И ПРИВРЕДЕ</t>
  </si>
  <si>
    <t>УПРАВА ЦАРИНА</t>
  </si>
  <si>
    <t>УПРАВА ЗА ТРЕЗОР</t>
  </si>
  <si>
    <t>УПРАВА ЗА ДУВАН</t>
  </si>
  <si>
    <t>Nevenka</t>
  </si>
  <si>
    <t>УПРАВА ЗА СПРЕЧАВАЊЕ ПРАЊА НОВЦА</t>
  </si>
  <si>
    <t>УПРАВА ЗА СЛОБОДНЕ ЗОНЕ</t>
  </si>
  <si>
    <t>УПРАВА ЗА ЈАВНИ ДУГ</t>
  </si>
  <si>
    <t>ДИРЕКЦИЈА ЗА МЕРЕ И ДРАГОЦЕНЕ МЕТАЛЕ</t>
  </si>
  <si>
    <t>УСТАНОВА У ОБЛАСТИ СТАНДАРДИЗАЦИЈЕ</t>
  </si>
  <si>
    <t>УСТАНОВА У ОБЛАСТИ АКРЕДИТАЦИЈЕ</t>
  </si>
  <si>
    <t>МИНИСТАРСТВО УНУТРАШЊИХ ПОСЛОВА</t>
  </si>
  <si>
    <t>МИНИСТАРСТВО ПОЉОПРИВРЕДЕ, ШУМАРСТВА И ВОДОПРИВРЕДЕ</t>
  </si>
  <si>
    <t>Milesa</t>
  </si>
  <si>
    <t>РЕПУБЛИЧКА ДИРЕКЦИЈА ЗА ВОДЕ</t>
  </si>
  <si>
    <t>УПРАВА ЗА ПОЉОПРИВРЕДНО ЗЕМЉИШТЕ</t>
  </si>
  <si>
    <t>ДИРЕКЦИЈА ЗА НАЦИОНАЛНЕ РЕФЕРЕНТНЕ ЛАБОРАТОРИЈЕ</t>
  </si>
  <si>
    <t>УПРАВА ЗА АГРАРНА ПЛАЋАЊА</t>
  </si>
  <si>
    <t>МИНИСТАРСТВО КУЛТУРЕ И ИНФОРМИСАЊА</t>
  </si>
  <si>
    <t>УСТАНОВЕ КУЛТУРЕ</t>
  </si>
  <si>
    <t>МИНИСТАРСТВО ЗДРАВЉА</t>
  </si>
  <si>
    <t>Milica</t>
  </si>
  <si>
    <t>БУЏЕТСКИ ФОНД ЗА ПРОГРАМЕ СПРЕЧАВАЊА БОЛЕСТИ ИЗАЗВАНИХ КОНЗУМИРАЊЕМ ДУВАНА</t>
  </si>
  <si>
    <t>УПРАВА ЗА БИОМЕДИЦИНУ</t>
  </si>
  <si>
    <t>УПРАВА ЗА ШУМЕ</t>
  </si>
  <si>
    <t>ДИРЕКЦИЈА ЗА ЖЕЛЕЗНИЦЕ</t>
  </si>
  <si>
    <t>Marija</t>
  </si>
  <si>
    <t>МИНИСТАРСТВО РАДА, ЗАПОШЉАВАЊА И СОЦИЈАЛНЕ ПОЛИТИКЕ</t>
  </si>
  <si>
    <t>УПРАВА ЗА БЕЗБЕДНОСТ И ЗДРАВЉЕ НА РАДУ</t>
  </si>
  <si>
    <t>УПРАВА ЗА РОДНУ РАВНОПРАВНОСТ</t>
  </si>
  <si>
    <t>УСТАНОВЕ ЗА РЕГИСТАР ОБАВЕЗНОГ СОЦИЈАЛНОГ ОСИГУРАЊА И ОСТВАРИВАЊЕ ПРАВА ЗАПОСЛЕНИХ ИЗ РАДНОГ ОДНОСА</t>
  </si>
  <si>
    <t>МИНИСТАРСТВО ПРОСВЕТЕ, НАУКЕ И ТЕХНОЛОШКОГ РАЗВОЈА</t>
  </si>
  <si>
    <t>ОСНОВНО ОБРАЗОВАЊЕ</t>
  </si>
  <si>
    <t>СРЕДЊЕ ОБРАЗОВАЊЕ</t>
  </si>
  <si>
    <t>УЧЕНИЧКИ СТАНДАРД</t>
  </si>
  <si>
    <t>ВИШЕ И УНИВЕРЗИТЕТСКО ОБРАЗОВАЊЕ</t>
  </si>
  <si>
    <t>СТУДЕНТСКИ СТАНДАРД</t>
  </si>
  <si>
    <t>ЗАВОД ЗА УНАПРЕЂИВАЊЕ ОБРАЗОВАЊА И ВАСПИТАЊА</t>
  </si>
  <si>
    <t>ЗАВОД ЗА ВРЕДНОВАЊЕ КВАЛИТЕТА ОБРAЗОВАЊА И ВАСПИТАЊА</t>
  </si>
  <si>
    <t>МИНИСТАРСТВО ОМЛАДИНЕ И СПОРТА</t>
  </si>
  <si>
    <t>АНТИДОПИНГ АГЕНЦИЈА РЕПУБЛИКЕ СРБИЈЕ</t>
  </si>
  <si>
    <t>УСТАНОВЕ У ОБЛАСТИ ФИЗИЧКЕ КУЛТУРЕ</t>
  </si>
  <si>
    <t>ФОНД ЗА МЛАДЕ ТАЛЕНТЕ</t>
  </si>
  <si>
    <t>МИНИСТАРСТВО ПРИРОДНИХ РЕСУРСА, РУДАРСТВА И ПРОСТОРНОГ ПЛАНИРАЊА</t>
  </si>
  <si>
    <t>МИНИСТАРСТВО РЕГИОНАЛНОГ РАЗВОЈА И ЛОКАЛНЕ САМОУПРАВЕ</t>
  </si>
  <si>
    <t>МИНИСТАРСТВО САОБРАЋАЈА</t>
  </si>
  <si>
    <t>УПРАВА ЗА УТВРЂИВАЊЕ СПОСОБНОСТИ БРОДОВА ЗА ПЛОВИДБУ</t>
  </si>
  <si>
    <t>УПРАВА ЗА ТРАНСПОРТ ОПАСНОГ ТЕРЕТА</t>
  </si>
  <si>
    <t>ДИРЕКЦИЈА ЗА ВОДНЕ ПУТЕВЕ</t>
  </si>
  <si>
    <t>МИНИСТАРСТВО ГРАЂЕВИНАРСТВА И УРБАНИЗМА</t>
  </si>
  <si>
    <t>Ceca</t>
  </si>
  <si>
    <t>МИНИСТАРСТВО ЕНЕРГЕТИКЕ, РАЗВОЈА И ЗАШТИТЕ ЖИВОТНЕ СРЕДИНЕ</t>
  </si>
  <si>
    <t>АГЕНЦИЈА ЗА ЗАШТИТУ ЖИВОТНЕ СРЕДИНЕ</t>
  </si>
  <si>
    <t>МИНИСТАРСТВО СПОЉНЕ И УНУТРАШЊЕ ТРГОВИНЕ И ТЕЛЕКОМУНИКАЦИЈА</t>
  </si>
  <si>
    <t>УПРАВА ЗА ДИГИТАЛНУ АГЕНДУ</t>
  </si>
  <si>
    <t>НАРОДНА СКУПШТИНА</t>
  </si>
  <si>
    <t>НАРОДНА СКУПШТИНА - СТРУЧНЕ СЛУЖБЕ</t>
  </si>
  <si>
    <t>ДРЖАВНА РЕВИЗОРСКА ИНСТИТУЦИЈА</t>
  </si>
  <si>
    <t>Dragana</t>
  </si>
  <si>
    <t>ФИСКАЛНИ САВЕТ</t>
  </si>
  <si>
    <t>УСТАВНИ СУД</t>
  </si>
  <si>
    <t>Finka</t>
  </si>
  <si>
    <t>РЕПУБЛИЧКО ЈАВНО ТУЖИЛАШТВО</t>
  </si>
  <si>
    <t>РЕПУБЛИЧКО ЈАВНО ПРАВОБРАНИЛАШТВО</t>
  </si>
  <si>
    <t>УПРАВНИ СУД</t>
  </si>
  <si>
    <t>АПЕЛАЦИОНИ СУДОВИ</t>
  </si>
  <si>
    <t>ТУЖИЛАШТВО ЗА РАТНЕ ЗЛОЧИНЕ</t>
  </si>
  <si>
    <t>ДРЖАВНО ВЕЋЕ ТУЖИЛАЦА</t>
  </si>
  <si>
    <t>ВИСОКИ САВЕТ СУДСТВА</t>
  </si>
  <si>
    <t>ВРХОВНИ КАСАЦИОНИ СУД</t>
  </si>
  <si>
    <t>ПРИВРЕДНИ АПЕЛАЦИОНИ СУД</t>
  </si>
  <si>
    <t>ВИШИ СУДОВИ</t>
  </si>
  <si>
    <t>ОСНОВНИ СУДОВИ</t>
  </si>
  <si>
    <t>ПРИВРЕДНИ СУДОВИ</t>
  </si>
  <si>
    <t>ВИША ЈАВНА ТУЖИЛАШТВА</t>
  </si>
  <si>
    <t>ОСНОВНА ЈАВНА ТУЖИЛАШТВА</t>
  </si>
  <si>
    <t>ВИШИ ПРЕКРШАЈНИ СУД</t>
  </si>
  <si>
    <t>ПРЕКРШАЈНИ СУДОВИ</t>
  </si>
  <si>
    <t>ТУЖИЛАШТВО ЗА ОРГАНИЗОВАНИ КРИМИНАЛ</t>
  </si>
  <si>
    <t>АПЕЛАЦИОНА ЈАВНА ТУЖИЛАШТВА</t>
  </si>
  <si>
    <t>СУДОВИ</t>
  </si>
  <si>
    <t>ЈАВНА ТУЖИЛАШТВА</t>
  </si>
  <si>
    <t>РЕПУБЛИЧКИ СЕКРЕТАРИЈАТ ЗА ЗАКОНОДАВСТВО</t>
  </si>
  <si>
    <t>ПОРЕСКА УПРАВА</t>
  </si>
  <si>
    <t>РЕПУБЛИЧКИ ЗАВОД ЗА СТАТИСТИКУ</t>
  </si>
  <si>
    <t>РЕПУБЛИЧКИ ХИДРОМЕТЕОРОЛОШКИ ЗАВОД</t>
  </si>
  <si>
    <t>РЕПУБЛИЧКИ ГЕОДЕТСКИ ЗАВОД</t>
  </si>
  <si>
    <t>РЕПУБЛИЧКА ДИРЕКЦИЈА ЗА ИМОВИНУ РЕПУБЛИКЕ СРБИЈЕ</t>
  </si>
  <si>
    <t>РЕПУБЛИЧКИ СЕИЗМОЛОШКИ ЗАВОД</t>
  </si>
  <si>
    <t>КОМЕСАРИЈАТ ЗА ИЗБЕГЛИЦЕ И МИГРАЦИЈЕ</t>
  </si>
  <si>
    <t>УПРАВА ЗА ЗАЈЕДНИЧКЕ ПОСЛОВЕ РЕПУБЛИЧКИХ ОРГАНА</t>
  </si>
  <si>
    <t>СЕВЕРНОБАЧКИ УПРАВНИ ОКРУГ</t>
  </si>
  <si>
    <t>СРЕДЊOБАНАТСКИ УПРАВНИ ОКРУГ</t>
  </si>
  <si>
    <t>СЕВЕРНОБАНАТСКИ УПРАВНИ ОКРУГ</t>
  </si>
  <si>
    <t>ЈУЖНОБАНАТСКИ  УПРАВНИ ОКРУГ</t>
  </si>
  <si>
    <t>ЗАПАДНОБАЧКИ УПРАВНИ ОКРУГ</t>
  </si>
  <si>
    <t>ЈУЖНОБАЧКИ УПРАВНИ ОКРУГ</t>
  </si>
  <si>
    <t>СРЕМСКИ УПРАВНИ ОКРУГ</t>
  </si>
  <si>
    <t>МАЧВАНСКИ УПРАВНИ ОКРУГ</t>
  </si>
  <si>
    <t>КОЛУБАРСКИ УПРАВНИ ОКРУГ</t>
  </si>
  <si>
    <t>ПОДУНАВСКИ УПРАВНИ ОКРУГ</t>
  </si>
  <si>
    <t>БРАНИЧЕВСКИ УПРАВНИ ОКРУГ</t>
  </si>
  <si>
    <t>ШУМАДИЈСКИ УПРАВНИ ОКРУГ</t>
  </si>
  <si>
    <t>ПОМОРАВСКИ УПРАВНИ ОКРУГ</t>
  </si>
  <si>
    <t>БОРСКИ УПРАВНИ ОКРУГ</t>
  </si>
  <si>
    <t>ЗАЈЕЧАРСКИ УПРАВНИ ОКРУГ</t>
  </si>
  <si>
    <t>ЗЛАТИБОРСКИ УПРАВНИ ОКРУГ</t>
  </si>
  <si>
    <t>МОРАВИЧКИ УПРАВНИ ОКРУГ</t>
  </si>
  <si>
    <t>РАШКИ УПРАВНИ ОКРУГ</t>
  </si>
  <si>
    <t>РАСИНСКИ УПРАВНИ ОКРУГ</t>
  </si>
  <si>
    <t>НИШАВСКИ УПРАВНИ ОКРУГ</t>
  </si>
  <si>
    <t>ТОПЛИЧКИ УПРАВНИ ОКРУГ</t>
  </si>
  <si>
    <t>ПИРОТСКИ УПРАВНИ ОКРУГ</t>
  </si>
  <si>
    <t>ЈАБЛАНИЧКИ УПРАВНИ ОКРУГ</t>
  </si>
  <si>
    <t>ПЧИЊСКИ УПРАВНИ ОКРУГ</t>
  </si>
  <si>
    <t>КОСОВСКИ УПРАВНИ ОКРУГ</t>
  </si>
  <si>
    <t>ПЕЋКИ УПРАВНИ ОКРУГ</t>
  </si>
  <si>
    <t>ПРИЗРЕНСКИ УПРАВНИ ОКРУГ</t>
  </si>
  <si>
    <t>КОСОВСКО-МИТРОВАЧКИ УПРАВНИ ОКРУГ</t>
  </si>
  <si>
    <t>КОСОВСКО-ПОМОРАВСКИ УПРАВНИ ОКРУГ</t>
  </si>
  <si>
    <t>УПРАВА ЗА ЈАВНЕ НАБАВКЕ</t>
  </si>
  <si>
    <t>РЕПУБЛИЧКА КОМИСИЈА ЗА ЗАШТИТУ ПРАВА У ПОСТУПЦИМА ЈАВНИХ НАБАВКИ</t>
  </si>
  <si>
    <t>БЕЗБЕДНОСНО - ИНФОРМАТИВНА АГЕНЦИЈА</t>
  </si>
  <si>
    <t>УПРАВА ЗА ВЕТЕРИНУ</t>
  </si>
  <si>
    <t>УПРАВА ЗА ЗАШТИТУ БИЉА</t>
  </si>
  <si>
    <t>КАНЦЕЛАРИЈА ЗА ЕВРОПСКЕ ИНТЕГРАЦИЈЕ</t>
  </si>
  <si>
    <t>СРПСКА АКАДЕМИЈА НАУКА И УМЕТНОСТИ</t>
  </si>
  <si>
    <t>САВЕТ ЗА БОРБУ ПРОТИВ КОРУПЦИЈЕ</t>
  </si>
  <si>
    <t>ПОВЕРЕНИК ЗА ИНФОРМАЦИЈЕ ОД ЈАВНОГ ЗНАЧАЈА И ЗАШТИТУ ПОДАТАКА О ЛИЧНОСТИ</t>
  </si>
  <si>
    <t>ЗАШТИТНИК ГРАЂАНА</t>
  </si>
  <si>
    <t>РЕПУБЛИЧКА АГЕНЦИЈА ЗА МИРНО РЕШАВАЊЕ РАДНИХ СПОРОВА</t>
  </si>
  <si>
    <t>АГЕНЦИЈА ЗА БОРБУ ПРОТИВ КОРУПЦИЈЕ</t>
  </si>
  <si>
    <t>ПОВЕРЕНИК ЗА ЗАШТИТУ РАВНОПРАВНОСТИ</t>
  </si>
  <si>
    <t>РЕПУБЛИЧКА ДИРЕКЦИЈА ЗА РОБНЕ РЕЗЕРВЕ</t>
  </si>
  <si>
    <t>ГЕОЛОШКИ ЗАВОД СРБИЈЕ</t>
  </si>
  <si>
    <t>БУЏЕТСКИ ФОНД ЗА ФИНАНСИРАЊЕ ЦРВЕНОГ КРСТА СРБИЈЕ</t>
  </si>
  <si>
    <t>ИНСПЕКТОРАТ ЗА РАД</t>
  </si>
  <si>
    <t>ЗАВОД ЗА СОЦИЈАЛНО ОСИГУРАЊЕ</t>
  </si>
  <si>
    <t>БУЏЕТСКИ ФОНД ЗА ПРОГРАМЕ ЗАШТИТЕ И УНАПРЕЂЕЊА ПОЛОЖАЈА ОСОБА СА ИНВАЛИДИТЕТОМ</t>
  </si>
  <si>
    <t>БУЏЕТСКИ ФОНД ЗА УСТАНОВЕ СОЦИЈАЛНЕ ЗАШТИТЕ</t>
  </si>
  <si>
    <t>БУЏЕТСКИ ФОНД ЗА ФИНАНСИРАЊЕ СПОРТА</t>
  </si>
  <si>
    <t>БУЏЕТСКИ ФОНД ЗА ВАНРЕДНЕ СИТУАЦИЈЕ</t>
  </si>
  <si>
    <t>БУЏЕТСКИ ФОНД ЗА РАЗВОЈ ЛОВСТВА РЕПУБЛИКЕ СРБИЈЕ</t>
  </si>
  <si>
    <t>ФОНД ЗА ПОДСТИЦАЊЕ РАЗВОЈА ПОЉОПРИВРЕДНЕ ПРОИЗВОДЊЕ У РЕПУБЛИЦИ</t>
  </si>
  <si>
    <t>БУЏЕТСКИ ФОНД ЗА ВОДЕ РЕПУБЛИКЕ СРБИЈЕ</t>
  </si>
  <si>
    <t>БУЏЕТСКИ ФОНД ЗА ШУМЕ РЕПУБЛИКЕ СРБИЈЕ</t>
  </si>
  <si>
    <t>БУЏЕТСКИ ФОНД ЗА ПРОФЕСИОНАЛНУ РЕХАБИЛИТАЦИЈУ И ПОДСТИЦАЊЕ ЗАПОШЉАВАЊА ОСОБА СА ИНВАЛИДИТЕТОМ</t>
  </si>
  <si>
    <t>БУЏЕТСКИ ФОНД ЗА ПРОГРАМ ЛОКАЛНЕ САМОУПРАВЕ</t>
  </si>
  <si>
    <t>БУЏЕТСКИ ФОНД ЗА НАЦИОНАЛНЕ МАЊИНЕ</t>
  </si>
  <si>
    <t>АВИО-СЛУЖБА ВЛАДЕ</t>
  </si>
  <si>
    <t>МИНИСТАРСТВО СПОЉНИХ ПОСЛОВА</t>
  </si>
  <si>
    <t>ДИПЛОМАТСКО-КОНЗУЛАРНА ПРЕДСТАВНИШТВА</t>
  </si>
  <si>
    <t>МИНИСТАРСТВО ОДБРАНЕ</t>
  </si>
  <si>
    <t>ИНСПЕКТОРАТ ОДБРАНЕ</t>
  </si>
  <si>
    <t>ВОЈНОБЕЗБЕДНОСНА АГЕНЦИЈА</t>
  </si>
  <si>
    <t>ВОЈНООБАВЕШТАЈНА АГЕНЦИЈА</t>
  </si>
  <si>
    <t>ЗАВОД ЗА ИНТЕЛЕКТУАЛНУ СВОЈИНУ</t>
  </si>
  <si>
    <t>Плате, додаци и накнаде запослених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</si>
  <si>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</si>
  <si>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</si>
  <si>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</si>
  <si>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</si>
  <si>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</si>
  <si>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</si>
  <si>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</si>
  <si>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</si>
  <si>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</si>
  <si>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</si>
  <si>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</si>
  <si>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</si>
  <si>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</si>
  <si>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</si>
  <si>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</si>
  <si>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</si>
  <si>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</si>
  <si>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 xml:space="preserve">Трошкови путовања ученика 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</si>
  <si>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</si>
  <si>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</si>
  <si>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</si>
  <si>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</si>
  <si>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</si>
  <si>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</si>
  <si>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</si>
  <si>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</si>
  <si>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Пољопривредне услуге</t>
  </si>
  <si>
    <t>Услуге образовања, културе и спорта</t>
  </si>
  <si>
    <t>Медицинске услуге</t>
  </si>
  <si>
    <t xml:space="preserve">Услуге одржавања аутопутева 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</si>
  <si>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</si>
  <si>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</si>
  <si>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</si>
  <si>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</si>
  <si>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</si>
  <si>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</si>
  <si>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пољопривреду</t>
  </si>
  <si>
    <t xml:space="preserve">Материјали за образовање и усавршавање запослених 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</si>
  <si>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</si>
  <si>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</si>
  <si>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</si>
  <si>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</si>
  <si>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</si>
  <si>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</si>
  <si>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зграда и грађевинских објеката</t>
  </si>
  <si>
    <t>Амортизација опреме</t>
  </si>
  <si>
    <t>Амортизација осталих некретнина и опреме</t>
  </si>
  <si>
    <t>Употреба земљишта</t>
  </si>
  <si>
    <t>Употреба подземног блага</t>
  </si>
  <si>
    <t>Употреба шума и вода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</si>
  <si>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</si>
  <si>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</si>
  <si>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</si>
  <si>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</si>
  <si>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</si>
  <si>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</si>
  <si>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</si>
  <si>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</si>
  <si>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Финансијске промене на финансијским лизинзима</t>
  </si>
  <si>
    <t>Отплата камата на стране хартије од вредности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</si>
  <si>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</si>
  <si>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</si>
  <si>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</si>
  <si>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</si>
  <si>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</si>
  <si>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Негативне курсне разлике</t>
  </si>
  <si>
    <t>Казне за кашњење</t>
  </si>
  <si>
    <t>Таксе које проистичу из задуживања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</si>
  <si>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</si>
  <si>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</si>
  <si>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</si>
  <si>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</si>
  <si>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</si>
  <si>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</si>
  <si>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</si>
  <si>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</si>
  <si>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</si>
  <si>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</si>
  <si>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Текуће дотације међународним организацијама</t>
  </si>
  <si>
    <t>Капиталне дотације међународним организацијама</t>
  </si>
  <si>
    <t>Текући трансфери осталим нивоима власти</t>
  </si>
  <si>
    <t>Капитални трансфери осталим нивоима власти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</si>
  <si>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</si>
  <si>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</si>
  <si>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</si>
  <si>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</si>
  <si>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</si>
  <si>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</si>
  <si>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</si>
  <si>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</si>
  <si>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 xml:space="preserve">Накнаде из буџета за породиљско одсуство </t>
  </si>
  <si>
    <t xml:space="preserve">Накнаде из буџета за децу и породицу 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</si>
  <si>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</si>
  <si>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</si>
  <si>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</si>
  <si>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</si>
  <si>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</si>
  <si>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</si>
  <si>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</si>
  <si>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</si>
  <si>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 xml:space="preserve">Остали порези </t>
  </si>
  <si>
    <t>Обавезне таксе</t>
  </si>
  <si>
    <t>Новчане казне и пенали</t>
  </si>
  <si>
    <t xml:space="preserve">Новчане казне и пенали по решењу судова </t>
  </si>
  <si>
    <t>Накнада штете за повреде или штету насталу услед елементарних непогода</t>
  </si>
  <si>
    <t xml:space="preserve">Накнада штете од дивљачи </t>
  </si>
  <si>
    <t>Накнада штете за повреде или штету нанетe од стране државних органа</t>
  </si>
  <si>
    <t>Расходи за запослене</t>
  </si>
  <si>
    <t>Коришћење услуга и роба</t>
  </si>
  <si>
    <t>Амортизација и употреба средстава за рад</t>
  </si>
  <si>
    <t>Отплата камата и пратећи трошкови задуживања</t>
  </si>
  <si>
    <t>Субвенције</t>
  </si>
  <si>
    <t>Права из социјалног осигурања</t>
  </si>
  <si>
    <t>Остали расходи</t>
  </si>
  <si>
    <t>Основна средства</t>
  </si>
  <si>
    <t>Залихе</t>
  </si>
  <si>
    <t xml:space="preserve">Природна имовина </t>
  </si>
  <si>
    <t xml:space="preserve">Отплата главнице </t>
  </si>
  <si>
    <t>Набавка финансијске имовине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</si>
  <si>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</si>
  <si>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</si>
  <si>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</si>
  <si>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</si>
  <si>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</si>
  <si>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Административна опрема</t>
  </si>
  <si>
    <t>Опрема за пољопривреду</t>
  </si>
  <si>
    <t xml:space="preserve">Опрема за заштиту животне средине </t>
  </si>
  <si>
    <t>Медицинска и лабораторијска опрема</t>
  </si>
  <si>
    <t>Опрема за образовање, науку,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</si>
  <si>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</si>
  <si>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</si>
  <si>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</si>
  <si>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Залихе материјала</t>
  </si>
  <si>
    <t>Залихе недовршене производње</t>
  </si>
  <si>
    <t>Залихе готових производа</t>
  </si>
  <si>
    <t>Копови</t>
  </si>
  <si>
    <t>Шуме</t>
  </si>
  <si>
    <t>Воде</t>
  </si>
  <si>
    <t xml:space="preserve">Отплата главнице на домаће хартије од вредности, изузев акција </t>
  </si>
  <si>
    <t>Отплата главнице осталим нивоима власти</t>
  </si>
  <si>
    <t>Отплата главнице домаћим јавним финансијским институцијама</t>
  </si>
  <si>
    <t xml:space="preserve">Отплата главнице домаћим пословним банкама </t>
  </si>
  <si>
    <t>Отплата главнице осталим домаћим кредиторима</t>
  </si>
  <si>
    <t xml:space="preserve">Отплата главнице домаћинствима у земљи </t>
  </si>
  <si>
    <t>Отплата главнице на домаће финансијске деривате</t>
  </si>
  <si>
    <t>Отплата домаћих меница</t>
  </si>
  <si>
    <t>Исправка унутрашњег дуга</t>
  </si>
  <si>
    <t xml:space="preserve">Отплата главнице на стране хартије од вредности, изузев акција </t>
  </si>
  <si>
    <t>Отплата главнице страним владама</t>
  </si>
  <si>
    <t>Отплата главнице мултилатералним институцијама</t>
  </si>
  <si>
    <t>Отплата главнице страним пословним банкама</t>
  </si>
  <si>
    <t>Отплата главнице осталим страним кредиторима</t>
  </si>
  <si>
    <t>Отплата главнице на стране финансијске деривате</t>
  </si>
  <si>
    <t>Исправка спољног дуга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</si>
  <si>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</si>
  <si>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</si>
  <si>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</si>
  <si>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 xml:space="preserve">Кредити домаћим пословним банкама </t>
  </si>
  <si>
    <t xml:space="preserve">Кредити домаћим нефинансијским јавним институцијама 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</si>
  <si>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</si>
  <si>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</si>
  <si>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</si>
  <si>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</si>
  <si>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страних хартија од вредности, изузев акција</t>
  </si>
  <si>
    <t>Кредити страним владама</t>
  </si>
  <si>
    <t xml:space="preserve">Кредити међународним организацијама 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</si>
  <si>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</si>
  <si>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</si>
  <si>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</si>
  <si>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</si>
  <si>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</si>
  <si>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Контра књижење – издаци за отплату главнице и набавку финансијске имовине</t>
  </si>
  <si>
    <t>Опис</t>
  </si>
  <si>
    <t>Донације од иностраних земаља</t>
  </si>
  <si>
    <t>Донације од међународних организација</t>
  </si>
  <si>
    <t>Донације од осталих нивоа власти</t>
  </si>
  <si>
    <t>Донације од невладиних организација и појединаца</t>
  </si>
  <si>
    <t>Примања од продаје нефинансијске имовине</t>
  </si>
  <si>
    <t>Примања од домаћих задуживања</t>
  </si>
  <si>
    <t>Примања од иностраних задуживања</t>
  </si>
  <si>
    <t>Примања од отплате датих кредита и продаје нефинансијске имовине</t>
  </si>
  <si>
    <t>Нераспоређени вишак прихода из ранијих година</t>
  </si>
  <si>
    <t>Неутрошена средства од приватизације из претходних година</t>
  </si>
  <si>
    <t>Неутрошена средства од донација из претходних година</t>
  </si>
  <si>
    <t>Родитељски динар за ваннаставне активности</t>
  </si>
  <si>
    <t>kljuc</t>
  </si>
  <si>
    <t>Шифра</t>
  </si>
  <si>
    <t>Функција</t>
  </si>
  <si>
    <t xml:space="preserve"> 2013</t>
  </si>
  <si>
    <t xml:space="preserve"> 2014</t>
  </si>
  <si>
    <t xml:space="preserve">  2015</t>
  </si>
  <si>
    <t>proj</t>
  </si>
  <si>
    <t>Назив органа</t>
  </si>
  <si>
    <t xml:space="preserve">Основни суд у Краљеву – Санација и реконструкција објекта Основног суда у циљу отклањања последица  катастрофалног земљотреса </t>
  </si>
  <si>
    <t xml:space="preserve">Прекршајни и Привредни суд у Шапцу - Решавање смештајног проблема (набавка, реконструкција и адаптација објекта) </t>
  </si>
  <si>
    <t xml:space="preserve">Прекршајни суд у Београду (набавка, реконструкција и адаптација објекта) </t>
  </si>
  <si>
    <t xml:space="preserve"> Надоградња/доградња и реконструкција зграде Основног суда у Лозници за потребе смештаја правосудних органа</t>
  </si>
  <si>
    <t>Прекршајни суд у Ужицу – Решавање смештајног проблема (набавка, реконструкција и адаптација објекта)</t>
  </si>
  <si>
    <t>Набавка, реконструкција и адаптација објекта за потребе смештаја одељења Првог основног суда у Београду (зграда „Аероинжењеринга”)</t>
  </si>
  <si>
    <t>Реконструкција и адаптација објекта „ПАЛАТА ПРАВДЕ” у Београду</t>
  </si>
  <si>
    <t>Реконструкција и адаптација објекта у ул. Катанићева бр. 15 у Београду (бивши Војнотехнички институт) за потребе правосудних органа</t>
  </si>
  <si>
    <t xml:space="preserve">Набавка, реконструкција и адаптација објекта за потребе смештаја Прекршајног и Привредног суда у Нишу </t>
  </si>
  <si>
    <t xml:space="preserve">Основни суд у Бору -  (изградња новог или реконструкција адекватног постојећег простора) </t>
  </si>
  <si>
    <t xml:space="preserve">Набавка неопходне опреме за функционисање правосудних органа </t>
  </si>
  <si>
    <t>Експропријација земљишта у циљу изградње капиталних пројеката</t>
  </si>
  <si>
    <t>Изградња туристичке инфраструктуре и супраструктуре у туристичким центрима</t>
  </si>
  <si>
    <t>Изградња граничног прелаза Гостун</t>
  </si>
  <si>
    <t>Изградња граничног прелаза Бајмок</t>
  </si>
  <si>
    <t>Изградња граничног прелаза Ватин</t>
  </si>
  <si>
    <t>Изградња граничног прелаза Котроман</t>
  </si>
  <si>
    <t>Изградња граничног прелаза Бајина Башта</t>
  </si>
  <si>
    <t>Изградња нове царинске испоставе Београд</t>
  </si>
  <si>
    <t>Јачање безбедносних капацитета у транспорту новца</t>
  </si>
  <si>
    <t>Проширење и технолошко унапређење капацитета у циљу ефикаснијег пословања</t>
  </si>
  <si>
    <t>Пројекат интегрисаног надзора новчаних токова у Управи за трезор</t>
  </si>
  <si>
    <t>Пројекат гасификације, топлификације и електрификације унутрашњих јединица</t>
  </si>
  <si>
    <t>Унапређење аутоматизације пословних процеса</t>
  </si>
  <si>
    <t>Набавка потребне опреме (патролних возила) у циљу проширења материјално техничких капацитета неопходних за рад полиције</t>
  </si>
  <si>
    <t>Јачање оперативно-техничких капацитета</t>
  </si>
  <si>
    <t>Изградња нових и ревитализација постојећих система за наводњавање</t>
  </si>
  <si>
    <t>Санација, адаптација и доградња Музеја савремене уметности</t>
  </si>
  <si>
    <t>Санација и адаптација Народног музеја</t>
  </si>
  <si>
    <t>Изградња атлетске дворане у Београду</t>
  </si>
  <si>
    <t>Изградња спортске дворане за кошарку у Београду</t>
  </si>
  <si>
    <t xml:space="preserve">  М 1. 11 Крагујевац - Баточина </t>
  </si>
  <si>
    <t>Реконструкција пута Ниш-Јабучко равниште</t>
  </si>
  <si>
    <t>Коридор XI -извођење радова на изградњи аутопута Е-763, Београд -Јужни Јадран, деоница: Уб - Лајковац км 40+645.28 до км 53+139.91</t>
  </si>
  <si>
    <t xml:space="preserve"> Изградња моста Земун-Борча са припадајућим саобраћајницама</t>
  </si>
  <si>
    <t>Коридор X - извођење радова на изградњи леве траке аутопута Е-75 од граничног прелаза „Хоргош”  до Новог Сада.</t>
  </si>
  <si>
    <t>Изградња моста Љубовија - Братунац</t>
  </si>
  <si>
    <t>Прелазак на дигитално емитовање земаљског ТВ сигнала</t>
  </si>
  <si>
    <t>Модернизација информационог система Пореске управе</t>
  </si>
  <si>
    <t>Набавка софтверских лиценци</t>
  </si>
  <si>
    <t>Адаптација балистичког тунела</t>
  </si>
  <si>
    <t>Набавка специјалне опреме</t>
  </si>
  <si>
    <t xml:space="preserve">Заштита и спасавање грађана, добара, имовине и животне средине Републике Србије од последица ванредних ситуација </t>
  </si>
  <si>
    <t>Брана са акумулацијом „ПРВОНЕК” Врање</t>
  </si>
  <si>
    <t>Брана са акумулацијом „СТУБО - РОВНИ” Ваљево</t>
  </si>
  <si>
    <t>Брана са акумулацијом „АРИЉЕ” профил „СВРАЧКОВО” Ариље</t>
  </si>
  <si>
    <t>Изградња главног колектора за насеља  Грабовац, Дубље и Црквенац - Свилајнац</t>
  </si>
  <si>
    <t>Изградња водних објеката за снабдевање водом насеља Суботица и Роанда регионалног система Деспотовац - Свилајнац</t>
  </si>
  <si>
    <t>Опремање и инфраструктура</t>
  </si>
  <si>
    <t>Капитални пројекти у периоду 2015 - 2017. године</t>
  </si>
  <si>
    <t>Реализовано закључно са 31.12.2013. године</t>
  </si>
  <si>
    <t xml:space="preserve">  2014</t>
  </si>
  <si>
    <t>2016</t>
  </si>
  <si>
    <t xml:space="preserve"> 2017</t>
  </si>
  <si>
    <t>Након   2017</t>
  </si>
  <si>
    <t xml:space="preserve">                                                   Капитални пројекти у периоду 2015 - 2017.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</si>
</sst>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indexed="8"/>
      <name val="Calibri"/>
      <family val="2"/>
      <charset val="238"/>
    </font>
    <font>
      <b/>
      <sz val="1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i/>
      <sz val="9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8"/>
      <color indexed="8"/>
      <name val="Calibri"/>
      <family val="2"/>
    </font>
    <font>
      <sz val="18"/>
      <name val="Calibri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u/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49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1" fillId="3" borderId="3" xfId="0" applyNumberFormat="1" applyFont="1" applyFill="1" applyBorder="1" applyAlignment="1" applyProtection="1">
      <alignment horizontal="left" vertical="top" wrapText="1"/>
    </xf>
    <xf numFmtId="49" fontId="1" fillId="3" borderId="4" xfId="0" applyNumberFormat="1" applyFont="1" applyFill="1" applyBorder="1" applyAlignment="1" applyProtection="1">
      <alignment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</xf>
    <xf numFmtId="49" fontId="1" fillId="3" borderId="6" xfId="0" applyNumberFormat="1" applyFont="1" applyFill="1" applyBorder="1" applyAlignment="1" applyProtection="1">
      <alignment vertical="top" wrapText="1"/>
    </xf>
    <xf numFmtId="1" fontId="1" fillId="3" borderId="5" xfId="0" applyNumberFormat="1" applyFont="1" applyFill="1" applyBorder="1" applyAlignment="1" applyProtection="1">
      <alignment horizontal="left" vertical="top" wrapText="1"/>
    </xf>
    <xf numFmtId="49" fontId="1" fillId="3" borderId="6" xfId="0" applyNumberFormat="1" applyFont="1" applyFill="1" applyBorder="1" applyAlignment="1" applyProtection="1">
      <alignment horizontal="left" vertical="top" wrapText="1"/>
    </xf>
    <xf numFmtId="3" fontId="1" fillId="3" borderId="5" xfId="0" applyNumberFormat="1" applyFont="1" applyFill="1" applyBorder="1" applyAlignment="1" applyProtection="1">
      <alignment horizontal="left" vertical="top" wrapText="1"/>
    </xf>
    <xf numFmtId="49" fontId="1" fillId="3" borderId="5" xfId="0" applyNumberFormat="1" applyFont="1" applyFill="1" applyBorder="1" applyAlignment="1" applyProtection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/>
    </xf>
    <xf numFmtId="0" fontId="13" fillId="0" borderId="0" xfId="0" applyFont="1" applyAlignment="1">
      <alignment wrapText="1"/>
    </xf>
    <xf numFmtId="0" fontId="0" fillId="4" borderId="0" xfId="0" applyFill="1"/>
    <xf numFmtId="49" fontId="1" fillId="4" borderId="5" xfId="0" applyNumberFormat="1" applyFont="1" applyFill="1" applyBorder="1" applyAlignment="1" applyProtection="1">
      <alignment horizontal="left" vertical="top" wrapText="1"/>
    </xf>
    <xf numFmtId="49" fontId="1" fillId="4" borderId="11" xfId="0" applyNumberFormat="1" applyFont="1" applyFill="1" applyBorder="1" applyAlignment="1" applyProtection="1">
      <alignment horizontal="left" vertical="top" wrapText="1"/>
    </xf>
    <xf numFmtId="49" fontId="1" fillId="4" borderId="12" xfId="0" applyNumberFormat="1" applyFont="1" applyFill="1" applyBorder="1" applyAlignment="1" applyProtection="1">
      <alignment vertical="top" wrapText="1"/>
    </xf>
    <xf numFmtId="49" fontId="1" fillId="4" borderId="13" xfId="0" applyNumberFormat="1" applyFont="1" applyFill="1" applyBorder="1" applyAlignment="1" applyProtection="1">
      <alignment horizontal="left" vertical="top" wrapText="1"/>
    </xf>
    <xf numFmtId="17" fontId="12" fillId="4" borderId="0" xfId="0" applyNumberFormat="1" applyFont="1" applyFill="1"/>
    <xf numFmtId="0" fontId="11" fillId="4" borderId="0" xfId="0" applyFont="1" applyFill="1"/>
    <xf numFmtId="0" fontId="0" fillId="0" borderId="7" xfId="0" applyBorder="1" applyAlignment="1">
      <alignment vertical="top"/>
    </xf>
    <xf numFmtId="0" fontId="0" fillId="0" borderId="14" xfId="0" applyBorder="1"/>
    <xf numFmtId="49" fontId="9" fillId="0" borderId="0" xfId="0" applyNumberFormat="1" applyFont="1" applyAlignment="1">
      <alignment vertical="top"/>
    </xf>
    <xf numFmtId="49" fontId="0" fillId="0" borderId="14" xfId="0" applyNumberFormat="1" applyBorder="1"/>
    <xf numFmtId="0" fontId="0" fillId="0" borderId="15" xfId="0" applyBorder="1" applyAlignment="1">
      <alignment vertical="top"/>
    </xf>
    <xf numFmtId="0" fontId="8" fillId="0" borderId="10" xfId="0" applyFont="1" applyBorder="1"/>
    <xf numFmtId="0" fontId="8" fillId="0" borderId="7" xfId="0" applyFont="1" applyBorder="1"/>
    <xf numFmtId="0" fontId="0" fillId="0" borderId="16" xfId="0" applyBorder="1" applyAlignment="1">
      <alignment vertical="top"/>
    </xf>
    <xf numFmtId="0" fontId="0" fillId="0" borderId="17" xfId="0" applyBorder="1"/>
    <xf numFmtId="0" fontId="0" fillId="0" borderId="18" xfId="0" applyBorder="1"/>
    <xf numFmtId="49" fontId="0" fillId="0" borderId="19" xfId="0" applyNumberFormat="1" applyBorder="1"/>
    <xf numFmtId="0" fontId="2" fillId="0" borderId="7" xfId="0" applyFont="1" applyBorder="1" applyAlignment="1">
      <alignment wrapText="1"/>
    </xf>
    <xf numFmtId="16" fontId="0" fillId="0" borderId="0" xfId="0" applyNumberFormat="1"/>
    <xf numFmtId="0" fontId="0" fillId="0" borderId="10" xfId="0" applyFill="1" applyBorder="1"/>
    <xf numFmtId="0" fontId="0" fillId="5" borderId="7" xfId="0" applyFill="1" applyBorder="1"/>
    <xf numFmtId="0" fontId="0" fillId="6" borderId="7" xfId="0" applyFill="1" applyBorder="1"/>
    <xf numFmtId="0" fontId="0" fillId="7" borderId="7" xfId="0" applyFill="1" applyBorder="1"/>
    <xf numFmtId="0" fontId="0" fillId="0" borderId="0" xfId="0" applyBorder="1"/>
    <xf numFmtId="0" fontId="0" fillId="4" borderId="10" xfId="0" applyFill="1" applyBorder="1"/>
    <xf numFmtId="49" fontId="0" fillId="0" borderId="0" xfId="0" applyNumberFormat="1" applyAlignment="1">
      <alignment horizontal="right"/>
    </xf>
    <xf numFmtId="0" fontId="0" fillId="0" borderId="10" xfId="0" applyBorder="1" applyAlignment="1">
      <alignment vertical="top"/>
    </xf>
    <xf numFmtId="0" fontId="8" fillId="0" borderId="9" xfId="0" applyFont="1" applyBorder="1"/>
    <xf numFmtId="0" fontId="8" fillId="0" borderId="7" xfId="0" applyFont="1" applyBorder="1" applyAlignment="1">
      <alignment wrapText="1"/>
    </xf>
    <xf numFmtId="0" fontId="14" fillId="0" borderId="0" xfId="0" applyFont="1" applyBorder="1" applyAlignment="1">
      <alignment vertical="top" wrapText="1"/>
    </xf>
    <xf numFmtId="49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/>
    <xf numFmtId="0" fontId="10" fillId="0" borderId="0" xfId="0" applyFont="1"/>
    <xf numFmtId="49" fontId="16" fillId="0" borderId="5" xfId="0" applyNumberFormat="1" applyFont="1" applyFill="1" applyBorder="1" applyAlignment="1" applyProtection="1">
      <alignment horizontal="right" vertical="top" wrapText="1"/>
    </xf>
    <xf numFmtId="49" fontId="16" fillId="0" borderId="6" xfId="0" applyNumberFormat="1" applyFont="1" applyFill="1" applyBorder="1" applyAlignment="1" applyProtection="1">
      <alignment vertical="top" wrapText="1"/>
    </xf>
    <xf numFmtId="1" fontId="16" fillId="0" borderId="5" xfId="0" applyNumberFormat="1" applyFont="1" applyFill="1" applyBorder="1" applyAlignment="1" applyProtection="1">
      <alignment horizontal="right" vertical="top" wrapText="1"/>
    </xf>
    <xf numFmtId="49" fontId="16" fillId="0" borderId="6" xfId="0" applyNumberFormat="1" applyFont="1" applyFill="1" applyBorder="1" applyAlignment="1" applyProtection="1">
      <alignment horizontal="left" vertical="top" wrapText="1"/>
    </xf>
    <xf numFmtId="0" fontId="15" fillId="4" borderId="0" xfId="0" applyFont="1" applyFill="1"/>
    <xf numFmtId="49" fontId="16" fillId="8" borderId="6" xfId="0" applyNumberFormat="1" applyFont="1" applyFill="1" applyBorder="1" applyAlignment="1" applyProtection="1">
      <alignment vertical="top" wrapText="1"/>
    </xf>
    <xf numFmtId="49" fontId="16" fillId="4" borderId="6" xfId="0" applyNumberFormat="1" applyFont="1" applyFill="1" applyBorder="1" applyAlignment="1" applyProtection="1">
      <alignment vertical="top" wrapText="1"/>
    </xf>
    <xf numFmtId="49" fontId="16" fillId="0" borderId="5" xfId="0" applyNumberFormat="1" applyFont="1" applyBorder="1" applyAlignment="1" applyProtection="1">
      <alignment horizontal="right" vertical="top" wrapText="1"/>
    </xf>
    <xf numFmtId="49" fontId="16" fillId="0" borderId="6" xfId="0" applyNumberFormat="1" applyFont="1" applyBorder="1" applyAlignment="1" applyProtection="1">
      <alignment vertical="top" wrapText="1"/>
    </xf>
    <xf numFmtId="1" fontId="16" fillId="0" borderId="5" xfId="0" applyNumberFormat="1" applyFont="1" applyBorder="1" applyAlignment="1" applyProtection="1">
      <alignment horizontal="right" vertical="top" wrapText="1"/>
    </xf>
    <xf numFmtId="49" fontId="16" fillId="0" borderId="20" xfId="0" applyNumberFormat="1" applyFont="1" applyBorder="1" applyAlignment="1" applyProtection="1">
      <alignment horizontal="right" vertical="top" wrapText="1"/>
    </xf>
    <xf numFmtId="49" fontId="16" fillId="0" borderId="21" xfId="0" applyNumberFormat="1" applyFont="1" applyBorder="1" applyAlignment="1" applyProtection="1">
      <alignment vertical="top" wrapText="1"/>
    </xf>
    <xf numFmtId="49" fontId="16" fillId="0" borderId="22" xfId="0" applyNumberFormat="1" applyFont="1" applyFill="1" applyBorder="1" applyAlignment="1" applyProtection="1">
      <alignment vertical="top" wrapText="1"/>
    </xf>
    <xf numFmtId="1" fontId="16" fillId="0" borderId="23" xfId="0" applyNumberFormat="1" applyFont="1" applyFill="1" applyBorder="1" applyAlignment="1" applyProtection="1">
      <alignment horizontal="right" vertical="top" wrapText="1"/>
    </xf>
    <xf numFmtId="49" fontId="16" fillId="0" borderId="24" xfId="0" applyNumberFormat="1" applyFont="1" applyFill="1" applyBorder="1" applyAlignment="1" applyProtection="1">
      <alignment vertical="top" wrapText="1"/>
    </xf>
    <xf numFmtId="49" fontId="16" fillId="0" borderId="5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Alignment="1">
      <alignment horizontal="right" wrapText="1"/>
    </xf>
    <xf numFmtId="0" fontId="6" fillId="0" borderId="25" xfId="0" applyNumberFormat="1" applyFont="1" applyFill="1" applyBorder="1" applyAlignment="1">
      <alignment horizontal="right" vertical="top" wrapText="1"/>
    </xf>
    <xf numFmtId="0" fontId="3" fillId="0" borderId="25" xfId="0" applyFont="1" applyBorder="1" applyAlignment="1">
      <alignment vertical="top" wrapText="1"/>
    </xf>
    <xf numFmtId="0" fontId="7" fillId="0" borderId="6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6" fillId="0" borderId="6" xfId="0" applyNumberFormat="1" applyFont="1" applyFill="1" applyBorder="1" applyAlignment="1">
      <alignment horizontal="right" vertical="top" wrapText="1"/>
    </xf>
    <xf numFmtId="0" fontId="7" fillId="0" borderId="21" xfId="0" applyNumberFormat="1" applyFont="1" applyFill="1" applyBorder="1" applyAlignment="1">
      <alignment horizontal="right" vertical="top" wrapText="1"/>
    </xf>
    <xf numFmtId="0" fontId="3" fillId="0" borderId="21" xfId="0" applyFont="1" applyBorder="1" applyAlignment="1">
      <alignment vertical="top" wrapText="1"/>
    </xf>
    <xf numFmtId="0" fontId="27" fillId="9" borderId="6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 wrapText="1"/>
    </xf>
    <xf numFmtId="0" fontId="27" fillId="9" borderId="6" xfId="0" applyFont="1" applyFill="1" applyBorder="1" applyAlignment="1">
      <alignment horizontal="center" vertical="top" wrapText="1"/>
    </xf>
    <xf numFmtId="0" fontId="27" fillId="9" borderId="6" xfId="0" applyFont="1" applyFill="1" applyBorder="1" applyAlignment="1">
      <alignment horizontal="center"/>
    </xf>
    <xf numFmtId="0" fontId="28" fillId="0" borderId="0" xfId="0" applyFont="1"/>
    <xf numFmtId="0" fontId="28" fillId="0" borderId="6" xfId="0" applyFont="1" applyBorder="1" applyAlignment="1">
      <alignment horizontal="right" vertical="top"/>
    </xf>
    <xf numFmtId="0" fontId="28" fillId="0" borderId="6" xfId="0" applyFont="1" applyBorder="1" applyAlignment="1">
      <alignment horizontal="righ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right" wrapText="1"/>
    </xf>
    <xf numFmtId="0" fontId="28" fillId="10" borderId="6" xfId="0" applyFont="1" applyFill="1" applyBorder="1" applyAlignment="1">
      <alignment horizontal="right" vertical="top" wrapText="1"/>
    </xf>
    <xf numFmtId="0" fontId="28" fillId="10" borderId="6" xfId="0" applyFont="1" applyFill="1" applyBorder="1" applyAlignment="1">
      <alignment horizontal="left" vertical="top" wrapText="1"/>
    </xf>
    <xf numFmtId="0" fontId="28" fillId="7" borderId="0" xfId="0" applyFont="1" applyFill="1"/>
    <xf numFmtId="1" fontId="17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left" vertical="top" wrapText="1"/>
      <protection locked="0"/>
    </xf>
    <xf numFmtId="3" fontId="28" fillId="0" borderId="6" xfId="0" applyNumberFormat="1" applyFont="1" applyFill="1" applyBorder="1" applyAlignment="1" applyProtection="1">
      <alignment horizontal="right" vertical="center"/>
      <protection locked="0"/>
    </xf>
    <xf numFmtId="3" fontId="28" fillId="0" borderId="6" xfId="0" applyNumberFormat="1" applyFont="1" applyBorder="1" applyAlignment="1" applyProtection="1">
      <alignment horizontal="right" vertical="center"/>
      <protection locked="0"/>
    </xf>
    <xf numFmtId="0" fontId="28" fillId="0" borderId="6" xfId="0" applyFont="1" applyFill="1" applyBorder="1" applyAlignment="1" applyProtection="1">
      <alignment horizontal="left" vertical="top" wrapText="1"/>
      <protection locked="0"/>
    </xf>
    <xf numFmtId="0" fontId="28" fillId="10" borderId="6" xfId="0" applyFont="1" applyFill="1" applyBorder="1" applyAlignment="1" applyProtection="1">
      <alignment horizontal="left" vertical="top" wrapText="1"/>
      <protection locked="0"/>
    </xf>
    <xf numFmtId="3" fontId="28" fillId="10" borderId="6" xfId="0" applyNumberFormat="1" applyFont="1" applyFill="1" applyBorder="1" applyAlignment="1" applyProtection="1">
      <alignment horizontal="right" vertical="center"/>
      <protection locked="0"/>
    </xf>
    <xf numFmtId="3" fontId="27" fillId="10" borderId="6" xfId="0" applyNumberFormat="1" applyFont="1" applyFill="1" applyBorder="1" applyAlignment="1" applyProtection="1">
      <alignment horizontal="right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11" borderId="20" xfId="0" applyNumberFormat="1" applyFont="1" applyFill="1" applyBorder="1" applyAlignment="1" applyProtection="1">
      <alignment horizontal="center" vertical="top" wrapText="1"/>
    </xf>
    <xf numFmtId="49" fontId="1" fillId="11" borderId="27" xfId="0" applyNumberFormat="1" applyFont="1" applyFill="1" applyBorder="1" applyAlignment="1" applyProtection="1">
      <alignment horizontal="center" vertical="top" wrapText="1"/>
    </xf>
    <xf numFmtId="49" fontId="1" fillId="11" borderId="21" xfId="0" applyNumberFormat="1" applyFont="1" applyFill="1" applyBorder="1" applyAlignment="1" applyProtection="1">
      <alignment horizontal="center" vertical="top" wrapText="1"/>
    </xf>
    <xf numFmtId="0" fontId="18" fillId="0" borderId="0" xfId="0" applyFont="1" applyProtection="1"/>
    <xf numFmtId="0" fontId="18" fillId="0" borderId="0" xfId="0" applyFont="1" applyAlignment="1" applyProtection="1"/>
    <xf numFmtId="0" fontId="18" fillId="0" borderId="0" xfId="0" applyFont="1" applyFill="1" applyAlignment="1" applyProtection="1">
      <alignment vertical="center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horizontal="right" vertical="center" wrapText="1"/>
    </xf>
    <xf numFmtId="3" fontId="6" fillId="2" borderId="28" xfId="0" applyNumberFormat="1" applyFont="1" applyFill="1" applyBorder="1" applyAlignment="1" applyProtection="1">
      <alignment horizontal="right" vertical="center"/>
    </xf>
    <xf numFmtId="3" fontId="6" fillId="2" borderId="29" xfId="0" applyNumberFormat="1" applyFont="1" applyFill="1" applyBorder="1" applyAlignment="1" applyProtection="1">
      <alignment horizontal="right" vertical="center"/>
    </xf>
    <xf numFmtId="3" fontId="6" fillId="2" borderId="30" xfId="0" applyNumberFormat="1" applyFont="1" applyFill="1" applyBorder="1" applyAlignment="1" applyProtection="1">
      <alignment horizontal="right" vertical="center"/>
    </xf>
    <xf numFmtId="0" fontId="21" fillId="0" borderId="0" xfId="0" applyFont="1" applyProtection="1"/>
    <xf numFmtId="0" fontId="22" fillId="0" borderId="0" xfId="0" applyFont="1" applyProtection="1"/>
    <xf numFmtId="0" fontId="23" fillId="0" borderId="0" xfId="0" applyFont="1" applyProtection="1"/>
    <xf numFmtId="0" fontId="18" fillId="2" borderId="0" xfId="0" applyFont="1" applyFill="1" applyBorder="1" applyAlignment="1" applyProtection="1">
      <alignment horizontal="center" vertical="center"/>
    </xf>
    <xf numFmtId="0" fontId="23" fillId="11" borderId="6" xfId="0" applyFont="1" applyFill="1" applyBorder="1" applyAlignment="1" applyProtection="1">
      <alignment horizontal="center" vertical="top"/>
    </xf>
    <xf numFmtId="0" fontId="18" fillId="11" borderId="0" xfId="0" applyFont="1" applyFill="1" applyBorder="1" applyAlignment="1" applyProtection="1">
      <alignment horizontal="center" vertical="top"/>
    </xf>
    <xf numFmtId="0" fontId="18" fillId="0" borderId="0" xfId="0" applyFont="1" applyFill="1" applyProtection="1"/>
    <xf numFmtId="0" fontId="18" fillId="0" borderId="0" xfId="0" applyFont="1" applyAlignment="1" applyProtection="1">
      <alignment vertical="top"/>
    </xf>
    <xf numFmtId="0" fontId="10" fillId="0" borderId="0" xfId="0" applyFont="1" applyProtection="1"/>
    <xf numFmtId="0" fontId="5" fillId="0" borderId="0" xfId="0" applyFont="1" applyProtection="1"/>
    <xf numFmtId="0" fontId="29" fillId="0" borderId="0" xfId="0" applyFont="1" applyProtection="1">
      <protection locked="0"/>
    </xf>
    <xf numFmtId="0" fontId="24" fillId="0" borderId="0" xfId="0" applyFont="1" applyProtection="1"/>
    <xf numFmtId="3" fontId="25" fillId="2" borderId="26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23" fillId="2" borderId="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/>
    </xf>
    <xf numFmtId="0" fontId="18" fillId="11" borderId="6" xfId="0" applyFont="1" applyFill="1" applyBorder="1" applyAlignment="1" applyProtection="1">
      <alignment horizontal="center" vertical="top"/>
    </xf>
    <xf numFmtId="49" fontId="1" fillId="11" borderId="6" xfId="0" applyNumberFormat="1" applyFont="1" applyFill="1" applyBorder="1" applyAlignment="1" applyProtection="1">
      <alignment horizontal="center" vertical="top" wrapText="1"/>
    </xf>
    <xf numFmtId="0" fontId="18" fillId="0" borderId="6" xfId="0" applyFont="1" applyBorder="1" applyAlignment="1" applyProtection="1">
      <alignment horizontal="center" vertical="top"/>
    </xf>
    <xf numFmtId="49" fontId="1" fillId="0" borderId="6" xfId="0" applyNumberFormat="1" applyFont="1" applyFill="1" applyBorder="1" applyAlignment="1" applyProtection="1">
      <alignment horizontal="center" vertical="top" wrapText="1"/>
    </xf>
    <xf numFmtId="0" fontId="18" fillId="0" borderId="6" xfId="0" applyFont="1" applyBorder="1" applyProtection="1"/>
    <xf numFmtId="1" fontId="17" fillId="7" borderId="26" xfId="0" applyNumberFormat="1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 applyProtection="1">
      <alignment horizontal="center" vertical="center"/>
    </xf>
    <xf numFmtId="0" fontId="28" fillId="0" borderId="6" xfId="0" applyFont="1" applyFill="1" applyBorder="1" applyAlignment="1" applyProtection="1">
      <alignment vertical="top"/>
    </xf>
    <xf numFmtId="0" fontId="28" fillId="0" borderId="6" xfId="0" applyFont="1" applyFill="1" applyBorder="1" applyAlignment="1" applyProtection="1">
      <alignment horizontal="left" vertical="top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</xf>
    <xf numFmtId="0" fontId="30" fillId="2" borderId="6" xfId="0" applyFont="1" applyFill="1" applyBorder="1" applyProtection="1"/>
    <xf numFmtId="0" fontId="28" fillId="2" borderId="6" xfId="0" applyNumberFormat="1" applyFont="1" applyFill="1" applyBorder="1" applyAlignment="1" applyProtection="1">
      <alignment horizontal="left" vertical="top" wrapText="1"/>
      <protection locked="0"/>
    </xf>
    <xf numFmtId="0" fontId="28" fillId="2" borderId="6" xfId="0" applyFont="1" applyFill="1" applyBorder="1" applyAlignment="1" applyProtection="1">
      <alignment horizontal="center" vertical="center"/>
    </xf>
    <xf numFmtId="0" fontId="30" fillId="2" borderId="6" xfId="0" applyNumberFormat="1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Alignment="1" applyProtection="1">
      <alignment horizontal="left" vertical="top" wrapText="1"/>
    </xf>
    <xf numFmtId="0" fontId="28" fillId="2" borderId="6" xfId="0" applyFont="1" applyFill="1" applyBorder="1" applyAlignment="1" applyProtection="1">
      <alignment horizontal="center" vertical="center"/>
      <protection locked="0"/>
    </xf>
    <xf numFmtId="3" fontId="28" fillId="2" borderId="6" xfId="0" applyNumberFormat="1" applyFont="1" applyFill="1" applyBorder="1" applyAlignment="1" applyProtection="1">
      <alignment horizontal="right" vertical="center"/>
      <protection locked="0"/>
    </xf>
    <xf numFmtId="0" fontId="30" fillId="0" borderId="6" xfId="0" applyFont="1" applyFill="1" applyBorder="1" applyAlignment="1" applyProtection="1">
      <alignment horizontal="center" vertical="center"/>
    </xf>
    <xf numFmtId="0" fontId="30" fillId="0" borderId="6" xfId="0" applyFont="1" applyFill="1" applyBorder="1" applyProtection="1"/>
    <xf numFmtId="0" fontId="30" fillId="0" borderId="6" xfId="0" applyNumberFormat="1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left" vertical="top" wrapText="1"/>
    </xf>
    <xf numFmtId="0" fontId="28" fillId="2" borderId="6" xfId="0" applyFont="1" applyFill="1" applyBorder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vertical="top"/>
    </xf>
    <xf numFmtId="0" fontId="31" fillId="0" borderId="0" xfId="0" applyFont="1" applyProtection="1"/>
    <xf numFmtId="0" fontId="32" fillId="0" borderId="0" xfId="0" applyFont="1" applyProtection="1"/>
    <xf numFmtId="0" fontId="28" fillId="0" borderId="0" xfId="0" applyFont="1" applyProtection="1"/>
    <xf numFmtId="0" fontId="28" fillId="0" borderId="0" xfId="0" applyFont="1" applyAlignment="1" applyProtection="1">
      <alignment vertical="top" wrapText="1"/>
    </xf>
    <xf numFmtId="0" fontId="28" fillId="0" borderId="31" xfId="0" applyFont="1" applyBorder="1" applyProtection="1"/>
    <xf numFmtId="0" fontId="33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28" fillId="0" borderId="0" xfId="0" applyFont="1" applyBorder="1" applyProtection="1"/>
    <xf numFmtId="0" fontId="32" fillId="0" borderId="0" xfId="0" applyFont="1" applyBorder="1" applyProtection="1"/>
    <xf numFmtId="0" fontId="34" fillId="0" borderId="0" xfId="0" applyFont="1"/>
    <xf numFmtId="0" fontId="35" fillId="0" borderId="1" xfId="0" applyFont="1" applyFill="1" applyBorder="1" applyAlignment="1" applyProtection="1">
      <alignment vertical="center" wrapText="1"/>
      <protection locked="0"/>
    </xf>
    <xf numFmtId="0" fontId="26" fillId="0" borderId="0" xfId="0" applyFont="1"/>
    <xf numFmtId="0" fontId="8" fillId="0" borderId="0" xfId="0" applyFont="1"/>
    <xf numFmtId="0" fontId="26" fillId="0" borderId="6" xfId="0" applyFont="1" applyBorder="1" applyAlignment="1">
      <alignment vertical="top"/>
    </xf>
    <xf numFmtId="0" fontId="10" fillId="1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wrapText="1"/>
    </xf>
    <xf numFmtId="0" fontId="10" fillId="0" borderId="6" xfId="0" applyNumberFormat="1" applyFont="1" applyBorder="1" applyAlignment="1">
      <alignment horizontal="left" wrapText="1"/>
    </xf>
    <xf numFmtId="0" fontId="10" fillId="0" borderId="21" xfId="0" applyNumberFormat="1" applyFont="1" applyBorder="1" applyAlignment="1">
      <alignment wrapText="1"/>
    </xf>
    <xf numFmtId="0" fontId="10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26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7" fillId="0" borderId="32" xfId="0" applyFont="1" applyBorder="1" applyAlignment="1">
      <alignment horizontal="right" vertical="top"/>
    </xf>
    <xf numFmtId="0" fontId="10" fillId="0" borderId="3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8" fillId="0" borderId="33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19" fillId="2" borderId="35" xfId="0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 applyProtection="1">
      <alignment horizontal="center" vertical="center"/>
    </xf>
    <xf numFmtId="0" fontId="19" fillId="2" borderId="37" xfId="0" applyFont="1" applyFill="1" applyBorder="1" applyAlignment="1" applyProtection="1">
      <alignment horizontal="center" vertical="center"/>
    </xf>
    <xf numFmtId="0" fontId="36" fillId="2" borderId="35" xfId="0" applyFont="1" applyFill="1" applyBorder="1" applyAlignment="1" applyProtection="1">
      <alignment horizontal="center" vertical="center"/>
    </xf>
    <xf numFmtId="0" fontId="36" fillId="2" borderId="36" xfId="0" applyFont="1" applyFill="1" applyBorder="1" applyAlignment="1" applyProtection="1">
      <alignment horizontal="center" vertical="center"/>
    </xf>
    <xf numFmtId="0" fontId="36" fillId="2" borderId="37" xfId="0" applyFont="1" applyFill="1" applyBorder="1" applyAlignment="1" applyProtection="1">
      <alignment horizontal="center" vertical="center"/>
    </xf>
    <xf numFmtId="0" fontId="17" fillId="2" borderId="35" xfId="0" applyFont="1" applyFill="1" applyBorder="1" applyAlignment="1" applyProtection="1">
      <alignment horizontal="left" vertical="center" wrapText="1" shrinkToFit="1"/>
    </xf>
    <xf numFmtId="0" fontId="17" fillId="2" borderId="36" xfId="0" applyFont="1" applyFill="1" applyBorder="1" applyAlignment="1" applyProtection="1">
      <alignment horizontal="left" vertical="center" wrapText="1" shrinkToFit="1"/>
    </xf>
    <xf numFmtId="0" fontId="17" fillId="2" borderId="37" xfId="0" applyFont="1" applyFill="1" applyBorder="1" applyAlignment="1" applyProtection="1">
      <alignment horizontal="left" vertical="center" wrapText="1" shrinkToFit="1"/>
    </xf>
    <xf numFmtId="0" fontId="19" fillId="2" borderId="35" xfId="0" applyFont="1" applyFill="1" applyBorder="1" applyAlignment="1" applyProtection="1">
      <alignment horizontal="left" vertical="center"/>
    </xf>
    <xf numFmtId="0" fontId="19" fillId="2" borderId="36" xfId="0" applyFont="1" applyFill="1" applyBorder="1" applyAlignment="1" applyProtection="1">
      <alignment horizontal="left" vertical="center"/>
    </xf>
    <xf numFmtId="0" fontId="19" fillId="2" borderId="37" xfId="0" applyFont="1" applyFill="1" applyBorder="1" applyAlignment="1" applyProtection="1">
      <alignment horizontal="left" vertical="center"/>
    </xf>
    <xf numFmtId="0" fontId="36" fillId="2" borderId="35" xfId="0" applyFont="1" applyFill="1" applyBorder="1" applyAlignment="1" applyProtection="1">
      <alignment horizontal="left" vertical="center"/>
    </xf>
    <xf numFmtId="0" fontId="36" fillId="2" borderId="36" xfId="0" applyFont="1" applyFill="1" applyBorder="1" applyAlignment="1" applyProtection="1">
      <alignment horizontal="left" vertical="center"/>
    </xf>
    <xf numFmtId="0" fontId="36" fillId="2" borderId="37" xfId="0" applyFont="1" applyFill="1" applyBorder="1" applyAlignment="1" applyProtection="1">
      <alignment horizontal="left" vertical="center"/>
    </xf>
    <xf numFmtId="0" fontId="17" fillId="2" borderId="35" xfId="0" applyNumberFormat="1" applyFont="1" applyFill="1" applyBorder="1" applyAlignment="1" applyProtection="1">
      <alignment horizontal="left" vertical="center" wrapText="1" shrinkToFit="1"/>
    </xf>
    <xf numFmtId="0" fontId="17" fillId="2" borderId="36" xfId="0" applyNumberFormat="1" applyFont="1" applyFill="1" applyBorder="1" applyAlignment="1" applyProtection="1">
      <alignment horizontal="left" vertical="center" wrapText="1" shrinkToFit="1"/>
    </xf>
    <xf numFmtId="0" fontId="17" fillId="2" borderId="37" xfId="0" applyNumberFormat="1" applyFont="1" applyFill="1" applyBorder="1" applyAlignment="1" applyProtection="1">
      <alignment horizontal="left" vertical="center" wrapText="1" shrinkToFit="1"/>
    </xf>
    <xf numFmtId="0" fontId="20" fillId="0" borderId="34" xfId="0" applyFont="1" applyBorder="1" applyAlignment="1" applyProtection="1">
      <alignment horizontal="left" vertical="center"/>
    </xf>
    <xf numFmtId="0" fontId="20" fillId="0" borderId="33" xfId="0" applyFont="1" applyBorder="1" applyAlignment="1" applyProtection="1">
      <alignment horizontal="left" vertical="center"/>
    </xf>
  </cellXfs>
  <cellStyles count="1">
    <cellStyle name="Normal" xfId="0" builtinId="0"/>
  </cellStyles>
  <dxfs count="7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235"/>
  <sheetViews>
    <sheetView workbookViewId="0"/>
  </sheetViews>
  <sheetFormatPr defaultRowHeight="12.75" x14ac:dyDescent="0.2"/>
  <cols>
    <col min="1" max="1" width="54.42578125" style="163" bestFit="1" customWidth="1"/>
    <col min="2" max="2" width="34.5703125" style="163" bestFit="1" customWidth="1"/>
    <col min="3" max="9" width="9.140625" style="163" bestFit="1" customWidth="1"/>
    <col min="10" max="10" width="21.42578125" style="163" bestFit="1" customWidth="1"/>
    <col min="11" max="12" width="9.140625" style="163" bestFit="1" customWidth="1"/>
    <col min="13" max="13" width="28.28515625" style="163" bestFit="1" customWidth="1"/>
    <col min="14" max="14" width="9.140625" style="163" bestFit="1" customWidth="1"/>
    <col min="15" max="15" width="38.42578125" style="163" bestFit="1" customWidth="1"/>
    <col min="16" max="16" width="9.140625" style="163" bestFit="1"/>
    <col min="17" max="16384" width="9.140625" style="163"/>
  </cols>
  <sheetData>
    <row r="1" spans="1:15" ht="25.5" x14ac:dyDescent="0.2">
      <c r="D1" s="163">
        <v>1</v>
      </c>
      <c r="E1" s="163" t="s">
        <v>0</v>
      </c>
      <c r="N1" s="165">
        <v>1</v>
      </c>
      <c r="O1" s="166" t="s">
        <v>1</v>
      </c>
    </row>
    <row r="2" spans="1:15" x14ac:dyDescent="0.2">
      <c r="D2" s="163" t="s">
        <v>2</v>
      </c>
      <c r="E2" s="163" t="s">
        <v>0</v>
      </c>
      <c r="N2" s="165">
        <v>2</v>
      </c>
      <c r="O2" s="167" t="s">
        <v>3</v>
      </c>
    </row>
    <row r="3" spans="1:15" ht="12.75" customHeight="1" x14ac:dyDescent="0.2">
      <c r="A3" s="163" t="s">
        <v>4</v>
      </c>
      <c r="B3" s="163">
        <v>1</v>
      </c>
      <c r="D3" s="163">
        <v>4</v>
      </c>
      <c r="E3" s="163" t="s">
        <v>5</v>
      </c>
      <c r="N3" s="165">
        <v>3</v>
      </c>
      <c r="O3" s="167" t="s">
        <v>6</v>
      </c>
    </row>
    <row r="4" spans="1:15" ht="12.75" customHeight="1" x14ac:dyDescent="0.2">
      <c r="A4" s="163" t="s">
        <v>7</v>
      </c>
      <c r="B4" s="163">
        <f t="shared" ref="B4:B14" si="0">+B3+1</f>
        <v>2</v>
      </c>
      <c r="D4" s="163" t="s">
        <v>8</v>
      </c>
      <c r="E4" s="163" t="s">
        <v>5</v>
      </c>
      <c r="N4" s="165">
        <v>4</v>
      </c>
      <c r="O4" s="168" t="s">
        <v>9</v>
      </c>
    </row>
    <row r="5" spans="1:15" ht="12.75" customHeight="1" x14ac:dyDescent="0.2">
      <c r="A5" s="163" t="s">
        <v>10</v>
      </c>
      <c r="B5" s="163">
        <f t="shared" si="0"/>
        <v>3</v>
      </c>
      <c r="D5" s="163" t="s">
        <v>11</v>
      </c>
      <c r="E5" s="163" t="s">
        <v>12</v>
      </c>
      <c r="N5" s="165">
        <v>5</v>
      </c>
      <c r="O5" s="169" t="s">
        <v>13</v>
      </c>
    </row>
    <row r="6" spans="1:15" ht="12.75" customHeight="1" x14ac:dyDescent="0.2">
      <c r="A6" s="164" t="s">
        <v>14</v>
      </c>
      <c r="B6" s="163">
        <f t="shared" si="0"/>
        <v>4</v>
      </c>
      <c r="D6" s="163" t="s">
        <v>15</v>
      </c>
      <c r="E6" s="163" t="s">
        <v>16</v>
      </c>
      <c r="N6" s="165">
        <v>6</v>
      </c>
      <c r="O6" s="166" t="s">
        <v>17</v>
      </c>
    </row>
    <row r="7" spans="1:15" ht="12.75" customHeight="1" x14ac:dyDescent="0.2">
      <c r="A7" s="163" t="s">
        <v>18</v>
      </c>
      <c r="B7" s="163">
        <f t="shared" si="0"/>
        <v>5</v>
      </c>
      <c r="D7" s="52" t="s">
        <v>19</v>
      </c>
      <c r="E7" s="163" t="s">
        <v>20</v>
      </c>
      <c r="N7" s="165">
        <v>7</v>
      </c>
      <c r="O7" s="168" t="s">
        <v>21</v>
      </c>
    </row>
    <row r="8" spans="1:15" ht="12.75" customHeight="1" x14ac:dyDescent="0.2">
      <c r="A8" s="163" t="s">
        <v>22</v>
      </c>
      <c r="B8" s="163">
        <f t="shared" si="0"/>
        <v>6</v>
      </c>
    </row>
    <row r="9" spans="1:15" ht="12.75" customHeight="1" x14ac:dyDescent="0.2">
      <c r="A9" s="163" t="s">
        <v>23</v>
      </c>
      <c r="B9" s="163">
        <f t="shared" si="0"/>
        <v>7</v>
      </c>
    </row>
    <row r="10" spans="1:15" ht="12.75" customHeight="1" x14ac:dyDescent="0.2">
      <c r="A10" s="163" t="s">
        <v>24</v>
      </c>
      <c r="B10" s="163">
        <f t="shared" si="0"/>
        <v>8</v>
      </c>
    </row>
    <row r="11" spans="1:15" ht="12.75" customHeight="1" x14ac:dyDescent="0.2">
      <c r="A11" s="163" t="s">
        <v>25</v>
      </c>
      <c r="B11" s="163">
        <f t="shared" si="0"/>
        <v>9</v>
      </c>
    </row>
    <row r="12" spans="1:15" ht="12.75" customHeight="1" x14ac:dyDescent="0.2">
      <c r="A12" s="163" t="s">
        <v>26</v>
      </c>
      <c r="B12" s="163">
        <f t="shared" si="0"/>
        <v>10</v>
      </c>
    </row>
    <row r="13" spans="1:15" ht="12.75" customHeight="1" x14ac:dyDescent="0.2">
      <c r="A13" s="163" t="s">
        <v>27</v>
      </c>
      <c r="B13" s="163">
        <f t="shared" si="0"/>
        <v>11</v>
      </c>
    </row>
    <row r="14" spans="1:15" x14ac:dyDescent="0.2">
      <c r="A14" s="163" t="s">
        <v>28</v>
      </c>
      <c r="B14" s="163">
        <f t="shared" si="0"/>
        <v>12</v>
      </c>
    </row>
    <row r="15" spans="1:15" x14ac:dyDescent="0.2">
      <c r="A15" s="170" t="s">
        <v>29</v>
      </c>
      <c r="B15" s="163">
        <v>1</v>
      </c>
    </row>
    <row r="16" spans="1:15" x14ac:dyDescent="0.2">
      <c r="A16" s="170" t="s">
        <v>30</v>
      </c>
      <c r="B16" s="163">
        <f t="shared" ref="B16:B26" si="1">+B15+1</f>
        <v>2</v>
      </c>
    </row>
    <row r="17" spans="1:2" x14ac:dyDescent="0.2">
      <c r="A17" s="170" t="s">
        <v>31</v>
      </c>
      <c r="B17" s="163">
        <f t="shared" si="1"/>
        <v>3</v>
      </c>
    </row>
    <row r="18" spans="1:2" x14ac:dyDescent="0.2">
      <c r="A18" s="170" t="s">
        <v>32</v>
      </c>
      <c r="B18" s="163">
        <f t="shared" si="1"/>
        <v>4</v>
      </c>
    </row>
    <row r="19" spans="1:2" x14ac:dyDescent="0.2">
      <c r="A19" s="170" t="s">
        <v>33</v>
      </c>
      <c r="B19" s="163">
        <f t="shared" si="1"/>
        <v>5</v>
      </c>
    </row>
    <row r="20" spans="1:2" x14ac:dyDescent="0.2">
      <c r="A20" s="170" t="s">
        <v>34</v>
      </c>
      <c r="B20" s="163">
        <f t="shared" si="1"/>
        <v>6</v>
      </c>
    </row>
    <row r="21" spans="1:2" x14ac:dyDescent="0.2">
      <c r="A21" s="170" t="s">
        <v>35</v>
      </c>
      <c r="B21" s="163">
        <f t="shared" si="1"/>
        <v>7</v>
      </c>
    </row>
    <row r="22" spans="1:2" x14ac:dyDescent="0.2">
      <c r="A22" s="170" t="s">
        <v>36</v>
      </c>
      <c r="B22" s="163">
        <f t="shared" si="1"/>
        <v>8</v>
      </c>
    </row>
    <row r="23" spans="1:2" x14ac:dyDescent="0.2">
      <c r="A23" s="170" t="s">
        <v>37</v>
      </c>
      <c r="B23" s="163">
        <f t="shared" si="1"/>
        <v>9</v>
      </c>
    </row>
    <row r="24" spans="1:2" x14ac:dyDescent="0.2">
      <c r="A24" s="170" t="s">
        <v>38</v>
      </c>
      <c r="B24" s="163">
        <f t="shared" si="1"/>
        <v>10</v>
      </c>
    </row>
    <row r="25" spans="1:2" x14ac:dyDescent="0.2">
      <c r="A25" s="170" t="s">
        <v>39</v>
      </c>
      <c r="B25" s="163">
        <f t="shared" si="1"/>
        <v>11</v>
      </c>
    </row>
    <row r="26" spans="1:2" x14ac:dyDescent="0.2">
      <c r="A26" s="170" t="s">
        <v>40</v>
      </c>
      <c r="B26" s="163">
        <f t="shared" si="1"/>
        <v>12</v>
      </c>
    </row>
    <row r="40" spans="1:11" x14ac:dyDescent="0.2">
      <c r="A40" s="171">
        <v>1</v>
      </c>
      <c r="B40" s="172" t="s">
        <v>41</v>
      </c>
      <c r="C40" s="173">
        <f t="shared" ref="C40:C71" si="2">VALUE(A40)</f>
        <v>1</v>
      </c>
      <c r="D40" s="52">
        <v>1</v>
      </c>
      <c r="E40" s="171" t="s">
        <v>42</v>
      </c>
    </row>
    <row r="41" spans="1:11" x14ac:dyDescent="0.2">
      <c r="A41" s="171">
        <v>2</v>
      </c>
      <c r="B41" s="172" t="s">
        <v>43</v>
      </c>
      <c r="C41" s="173">
        <f t="shared" si="2"/>
        <v>2</v>
      </c>
      <c r="D41" s="52">
        <v>2</v>
      </c>
      <c r="E41" s="171" t="s">
        <v>44</v>
      </c>
      <c r="H41" s="174" t="s">
        <v>45</v>
      </c>
      <c r="J41" s="175" t="s">
        <v>2</v>
      </c>
      <c r="K41" s="163" t="s">
        <v>0</v>
      </c>
    </row>
    <row r="42" spans="1:11" x14ac:dyDescent="0.2">
      <c r="A42" s="171">
        <v>3</v>
      </c>
      <c r="B42" s="172" t="s">
        <v>46</v>
      </c>
      <c r="C42" s="173">
        <f t="shared" si="2"/>
        <v>3</v>
      </c>
      <c r="D42" s="52">
        <v>3</v>
      </c>
      <c r="E42" s="171" t="s">
        <v>47</v>
      </c>
      <c r="H42" s="174" t="s">
        <v>48</v>
      </c>
      <c r="J42" s="170" t="s">
        <v>8</v>
      </c>
      <c r="K42" s="163" t="s">
        <v>5</v>
      </c>
    </row>
    <row r="43" spans="1:11" x14ac:dyDescent="0.2">
      <c r="A43" s="171">
        <v>4</v>
      </c>
      <c r="B43" s="172" t="s">
        <v>49</v>
      </c>
      <c r="C43" s="173">
        <f t="shared" si="2"/>
        <v>4</v>
      </c>
      <c r="D43" s="52">
        <v>4</v>
      </c>
      <c r="E43" s="171" t="s">
        <v>50</v>
      </c>
      <c r="H43" s="174" t="s">
        <v>51</v>
      </c>
      <c r="J43" s="170" t="s">
        <v>11</v>
      </c>
      <c r="K43" s="163" t="s">
        <v>12</v>
      </c>
    </row>
    <row r="44" spans="1:11" x14ac:dyDescent="0.2">
      <c r="A44" s="171">
        <v>6</v>
      </c>
      <c r="B44" s="172" t="s">
        <v>52</v>
      </c>
      <c r="C44" s="173">
        <f t="shared" si="2"/>
        <v>6</v>
      </c>
      <c r="D44" s="52">
        <v>6</v>
      </c>
      <c r="E44" s="171" t="s">
        <v>53</v>
      </c>
      <c r="H44" s="174" t="s">
        <v>54</v>
      </c>
      <c r="J44" s="170" t="s">
        <v>15</v>
      </c>
      <c r="K44" s="163" t="s">
        <v>16</v>
      </c>
    </row>
    <row r="45" spans="1:11" x14ac:dyDescent="0.2">
      <c r="A45" s="171">
        <v>7</v>
      </c>
      <c r="B45" s="172" t="s">
        <v>55</v>
      </c>
      <c r="C45" s="173">
        <f t="shared" si="2"/>
        <v>7</v>
      </c>
      <c r="D45" s="52">
        <v>7</v>
      </c>
      <c r="E45" s="171" t="s">
        <v>56</v>
      </c>
      <c r="H45" s="174" t="s">
        <v>57</v>
      </c>
      <c r="J45" s="170" t="s">
        <v>19</v>
      </c>
      <c r="K45" s="163" t="s">
        <v>20</v>
      </c>
    </row>
    <row r="46" spans="1:11" x14ac:dyDescent="0.2">
      <c r="A46" s="171">
        <v>8</v>
      </c>
      <c r="B46" s="172" t="s">
        <v>58</v>
      </c>
      <c r="C46" s="173">
        <f t="shared" si="2"/>
        <v>8</v>
      </c>
      <c r="D46" s="52">
        <v>8</v>
      </c>
      <c r="E46" s="171" t="s">
        <v>59</v>
      </c>
    </row>
    <row r="47" spans="1:11" x14ac:dyDescent="0.2">
      <c r="A47" s="171">
        <v>9</v>
      </c>
      <c r="B47" s="172" t="s">
        <v>60</v>
      </c>
      <c r="C47" s="173">
        <f t="shared" si="2"/>
        <v>9</v>
      </c>
      <c r="D47" s="52">
        <v>9</v>
      </c>
      <c r="E47" s="171" t="s">
        <v>61</v>
      </c>
    </row>
    <row r="48" spans="1:11" x14ac:dyDescent="0.2">
      <c r="A48" s="171">
        <v>23</v>
      </c>
      <c r="B48" s="172" t="s">
        <v>62</v>
      </c>
      <c r="C48" s="173">
        <f t="shared" si="2"/>
        <v>23</v>
      </c>
      <c r="D48" s="52">
        <v>23</v>
      </c>
      <c r="E48" s="171" t="s">
        <v>63</v>
      </c>
    </row>
    <row r="49" spans="1:13" ht="14.25" x14ac:dyDescent="0.2">
      <c r="A49" s="171">
        <v>24</v>
      </c>
      <c r="B49" s="172" t="s">
        <v>64</v>
      </c>
      <c r="C49" s="173">
        <f t="shared" si="2"/>
        <v>24</v>
      </c>
      <c r="D49" s="52">
        <v>24</v>
      </c>
      <c r="E49" s="171" t="s">
        <v>65</v>
      </c>
      <c r="J49" s="176" t="s">
        <v>66</v>
      </c>
    </row>
    <row r="50" spans="1:13" ht="14.25" x14ac:dyDescent="0.2">
      <c r="A50" s="171">
        <v>25</v>
      </c>
      <c r="B50" s="172" t="s">
        <v>67</v>
      </c>
      <c r="C50" s="173">
        <f t="shared" si="2"/>
        <v>25</v>
      </c>
      <c r="D50" s="52">
        <v>25</v>
      </c>
      <c r="E50" s="171" t="s">
        <v>68</v>
      </c>
      <c r="J50" s="176" t="s">
        <v>69</v>
      </c>
    </row>
    <row r="51" spans="1:13" x14ac:dyDescent="0.2">
      <c r="A51" s="171">
        <v>26</v>
      </c>
      <c r="B51" s="172" t="s">
        <v>70</v>
      </c>
      <c r="C51" s="173">
        <f t="shared" si="2"/>
        <v>26</v>
      </c>
      <c r="D51" s="52">
        <v>26</v>
      </c>
      <c r="E51" s="171" t="s">
        <v>71</v>
      </c>
    </row>
    <row r="52" spans="1:13" x14ac:dyDescent="0.2">
      <c r="A52" s="171">
        <v>27</v>
      </c>
      <c r="B52" s="172" t="s">
        <v>72</v>
      </c>
      <c r="C52" s="173">
        <f t="shared" si="2"/>
        <v>27</v>
      </c>
      <c r="D52" s="52">
        <v>27</v>
      </c>
      <c r="E52" s="171" t="s">
        <v>73</v>
      </c>
    </row>
    <row r="53" spans="1:13" x14ac:dyDescent="0.2">
      <c r="A53" s="171">
        <v>28</v>
      </c>
      <c r="B53" s="172" t="s">
        <v>74</v>
      </c>
      <c r="C53" s="173">
        <f t="shared" si="2"/>
        <v>28</v>
      </c>
      <c r="D53" s="52">
        <v>28</v>
      </c>
      <c r="E53" s="171" t="s">
        <v>75</v>
      </c>
      <c r="J53" s="163" t="s">
        <v>76</v>
      </c>
      <c r="M53" s="163" t="s">
        <v>76</v>
      </c>
    </row>
    <row r="54" spans="1:13" x14ac:dyDescent="0.2">
      <c r="A54" s="171">
        <v>29</v>
      </c>
      <c r="B54" s="172" t="s">
        <v>77</v>
      </c>
      <c r="C54" s="173">
        <f t="shared" si="2"/>
        <v>29</v>
      </c>
      <c r="D54" s="52">
        <v>29</v>
      </c>
      <c r="E54" s="171" t="s">
        <v>78</v>
      </c>
      <c r="J54" s="52" t="s">
        <v>79</v>
      </c>
      <c r="M54" s="52" t="s">
        <v>79</v>
      </c>
    </row>
    <row r="55" spans="1:13" x14ac:dyDescent="0.2">
      <c r="A55" s="171">
        <v>30</v>
      </c>
      <c r="B55" s="172" t="s">
        <v>80</v>
      </c>
      <c r="C55" s="173">
        <f t="shared" si="2"/>
        <v>30</v>
      </c>
      <c r="D55" s="52">
        <v>30</v>
      </c>
      <c r="E55" s="171" t="s">
        <v>81</v>
      </c>
      <c r="J55" s="163" t="s">
        <v>82</v>
      </c>
      <c r="M55" s="163" t="s">
        <v>82</v>
      </c>
    </row>
    <row r="56" spans="1:13" x14ac:dyDescent="0.2">
      <c r="A56" s="171">
        <v>31</v>
      </c>
      <c r="B56" s="172" t="s">
        <v>83</v>
      </c>
      <c r="C56" s="173">
        <f t="shared" si="2"/>
        <v>31</v>
      </c>
      <c r="D56" s="52">
        <v>31</v>
      </c>
      <c r="E56" s="171" t="s">
        <v>84</v>
      </c>
    </row>
    <row r="57" spans="1:13" x14ac:dyDescent="0.2">
      <c r="A57" s="171">
        <v>32</v>
      </c>
      <c r="B57" s="172" t="s">
        <v>85</v>
      </c>
      <c r="C57" s="173">
        <f t="shared" si="2"/>
        <v>32</v>
      </c>
      <c r="D57" s="52">
        <v>32</v>
      </c>
      <c r="E57" s="171" t="s">
        <v>86</v>
      </c>
    </row>
    <row r="58" spans="1:13" x14ac:dyDescent="0.2">
      <c r="A58" s="171">
        <v>33</v>
      </c>
      <c r="B58" s="172" t="s">
        <v>87</v>
      </c>
      <c r="C58" s="173">
        <f t="shared" si="2"/>
        <v>33</v>
      </c>
      <c r="D58" s="52">
        <v>33</v>
      </c>
      <c r="E58" s="171" t="s">
        <v>88</v>
      </c>
    </row>
    <row r="59" spans="1:13" x14ac:dyDescent="0.2">
      <c r="A59" s="171">
        <v>34</v>
      </c>
      <c r="B59" s="172" t="s">
        <v>89</v>
      </c>
      <c r="C59" s="173">
        <f t="shared" si="2"/>
        <v>34</v>
      </c>
      <c r="D59" s="52">
        <v>34</v>
      </c>
      <c r="E59" s="171" t="s">
        <v>90</v>
      </c>
    </row>
    <row r="60" spans="1:13" x14ac:dyDescent="0.2">
      <c r="A60" s="171">
        <v>35</v>
      </c>
      <c r="B60" s="172" t="s">
        <v>91</v>
      </c>
      <c r="C60" s="173">
        <f t="shared" si="2"/>
        <v>35</v>
      </c>
      <c r="D60" s="52">
        <v>35</v>
      </c>
      <c r="E60" s="171" t="s">
        <v>92</v>
      </c>
    </row>
    <row r="61" spans="1:13" x14ac:dyDescent="0.2">
      <c r="A61" s="171">
        <v>36</v>
      </c>
      <c r="B61" s="172" t="s">
        <v>93</v>
      </c>
      <c r="C61" s="173">
        <f t="shared" si="2"/>
        <v>36</v>
      </c>
      <c r="D61" s="52">
        <v>36</v>
      </c>
      <c r="E61" s="171" t="s">
        <v>94</v>
      </c>
    </row>
    <row r="62" spans="1:13" x14ac:dyDescent="0.2">
      <c r="A62" s="171">
        <v>37</v>
      </c>
      <c r="B62" s="172" t="s">
        <v>95</v>
      </c>
      <c r="C62" s="173">
        <f t="shared" si="2"/>
        <v>37</v>
      </c>
      <c r="D62" s="52">
        <v>37</v>
      </c>
      <c r="E62" s="171" t="s">
        <v>96</v>
      </c>
    </row>
    <row r="63" spans="1:13" x14ac:dyDescent="0.2">
      <c r="A63" s="171">
        <v>38</v>
      </c>
      <c r="B63" s="172" t="s">
        <v>97</v>
      </c>
      <c r="C63" s="173">
        <f t="shared" si="2"/>
        <v>38</v>
      </c>
      <c r="D63" s="52">
        <v>38</v>
      </c>
      <c r="E63" s="171" t="s">
        <v>98</v>
      </c>
    </row>
    <row r="64" spans="1:13" x14ac:dyDescent="0.2">
      <c r="A64" s="171">
        <v>39</v>
      </c>
      <c r="B64" s="172" t="s">
        <v>99</v>
      </c>
      <c r="C64" s="173">
        <f t="shared" si="2"/>
        <v>39</v>
      </c>
      <c r="D64" s="52">
        <v>39</v>
      </c>
      <c r="E64" s="171" t="s">
        <v>100</v>
      </c>
    </row>
    <row r="65" spans="1:5" x14ac:dyDescent="0.2">
      <c r="A65" s="171">
        <v>40</v>
      </c>
      <c r="B65" s="172" t="s">
        <v>101</v>
      </c>
      <c r="C65" s="173">
        <f t="shared" si="2"/>
        <v>40</v>
      </c>
      <c r="D65" s="52">
        <v>40</v>
      </c>
      <c r="E65" s="171" t="s">
        <v>102</v>
      </c>
    </row>
    <row r="66" spans="1:5" x14ac:dyDescent="0.2">
      <c r="A66" s="171">
        <v>41</v>
      </c>
      <c r="B66" s="172" t="s">
        <v>103</v>
      </c>
      <c r="C66" s="173">
        <f t="shared" si="2"/>
        <v>41</v>
      </c>
      <c r="D66" s="52">
        <v>41</v>
      </c>
      <c r="E66" s="171" t="s">
        <v>104</v>
      </c>
    </row>
    <row r="67" spans="1:5" x14ac:dyDescent="0.2">
      <c r="A67" s="171">
        <v>42</v>
      </c>
      <c r="B67" s="172" t="s">
        <v>105</v>
      </c>
      <c r="C67" s="173">
        <f t="shared" si="2"/>
        <v>42</v>
      </c>
      <c r="D67" s="52">
        <v>42</v>
      </c>
      <c r="E67" s="171" t="s">
        <v>106</v>
      </c>
    </row>
    <row r="68" spans="1:5" x14ac:dyDescent="0.2">
      <c r="A68" s="171">
        <v>43</v>
      </c>
      <c r="B68" s="172" t="s">
        <v>107</v>
      </c>
      <c r="C68" s="173">
        <f t="shared" si="2"/>
        <v>43</v>
      </c>
      <c r="D68" s="52">
        <v>43</v>
      </c>
      <c r="E68" s="171" t="s">
        <v>108</v>
      </c>
    </row>
    <row r="69" spans="1:5" x14ac:dyDescent="0.2">
      <c r="A69" s="171">
        <v>44</v>
      </c>
      <c r="B69" s="172" t="s">
        <v>109</v>
      </c>
      <c r="C69" s="173">
        <f t="shared" si="2"/>
        <v>44</v>
      </c>
      <c r="D69" s="52">
        <v>44</v>
      </c>
      <c r="E69" s="171" t="s">
        <v>110</v>
      </c>
    </row>
    <row r="70" spans="1:5" x14ac:dyDescent="0.2">
      <c r="A70" s="171">
        <v>45</v>
      </c>
      <c r="B70" s="172" t="s">
        <v>111</v>
      </c>
      <c r="C70" s="173">
        <f t="shared" si="2"/>
        <v>45</v>
      </c>
      <c r="D70" s="52">
        <v>45</v>
      </c>
      <c r="E70" s="171" t="s">
        <v>112</v>
      </c>
    </row>
    <row r="71" spans="1:5" x14ac:dyDescent="0.2">
      <c r="A71" s="171">
        <v>46</v>
      </c>
      <c r="B71" s="172" t="s">
        <v>113</v>
      </c>
      <c r="C71" s="173">
        <f t="shared" si="2"/>
        <v>46</v>
      </c>
      <c r="D71" s="52">
        <v>46</v>
      </c>
      <c r="E71" s="171" t="s">
        <v>114</v>
      </c>
    </row>
    <row r="72" spans="1:5" x14ac:dyDescent="0.2">
      <c r="A72" s="171">
        <v>48</v>
      </c>
      <c r="B72" s="172" t="s">
        <v>115</v>
      </c>
      <c r="C72" s="173">
        <f t="shared" ref="C72:C103" si="3">VALUE(A72)</f>
        <v>48</v>
      </c>
      <c r="D72" s="52">
        <v>48</v>
      </c>
      <c r="E72" s="171" t="s">
        <v>116</v>
      </c>
    </row>
    <row r="73" spans="1:5" x14ac:dyDescent="0.2">
      <c r="A73" s="171">
        <v>50</v>
      </c>
      <c r="B73" s="172" t="s">
        <v>117</v>
      </c>
      <c r="C73" s="173">
        <f t="shared" si="3"/>
        <v>50</v>
      </c>
      <c r="D73" s="52">
        <v>50</v>
      </c>
      <c r="E73" s="171" t="s">
        <v>118</v>
      </c>
    </row>
    <row r="74" spans="1:5" x14ac:dyDescent="0.2">
      <c r="A74" s="171">
        <v>51</v>
      </c>
      <c r="B74" s="172" t="s">
        <v>119</v>
      </c>
      <c r="C74" s="173">
        <f t="shared" si="3"/>
        <v>51</v>
      </c>
      <c r="D74" s="52">
        <v>51</v>
      </c>
      <c r="E74" s="171" t="s">
        <v>120</v>
      </c>
    </row>
    <row r="75" spans="1:5" x14ac:dyDescent="0.2">
      <c r="A75" s="171">
        <v>52</v>
      </c>
      <c r="B75" s="172" t="s">
        <v>121</v>
      </c>
      <c r="C75" s="173">
        <f t="shared" si="3"/>
        <v>52</v>
      </c>
      <c r="D75" s="52">
        <v>52</v>
      </c>
      <c r="E75" s="171" t="s">
        <v>122</v>
      </c>
    </row>
    <row r="76" spans="1:5" x14ac:dyDescent="0.2">
      <c r="A76" s="171">
        <v>53</v>
      </c>
      <c r="B76" s="172" t="s">
        <v>123</v>
      </c>
      <c r="C76" s="173">
        <f t="shared" si="3"/>
        <v>53</v>
      </c>
      <c r="D76" s="52">
        <v>53</v>
      </c>
      <c r="E76" s="171" t="s">
        <v>124</v>
      </c>
    </row>
    <row r="77" spans="1:5" x14ac:dyDescent="0.2">
      <c r="A77" s="171">
        <v>54</v>
      </c>
      <c r="B77" s="172" t="s">
        <v>125</v>
      </c>
      <c r="C77" s="173">
        <f t="shared" si="3"/>
        <v>54</v>
      </c>
      <c r="D77" s="52">
        <v>54</v>
      </c>
      <c r="E77" s="171" t="s">
        <v>126</v>
      </c>
    </row>
    <row r="78" spans="1:5" x14ac:dyDescent="0.2">
      <c r="A78" s="171">
        <v>55</v>
      </c>
      <c r="B78" s="172" t="s">
        <v>127</v>
      </c>
      <c r="C78" s="173">
        <f t="shared" si="3"/>
        <v>55</v>
      </c>
      <c r="D78" s="52">
        <v>55</v>
      </c>
      <c r="E78" s="171" t="s">
        <v>128</v>
      </c>
    </row>
    <row r="79" spans="1:5" x14ac:dyDescent="0.2">
      <c r="A79" s="171">
        <v>57</v>
      </c>
      <c r="B79" s="172" t="s">
        <v>129</v>
      </c>
      <c r="C79" s="173">
        <f t="shared" si="3"/>
        <v>57</v>
      </c>
      <c r="D79" s="52">
        <v>57</v>
      </c>
      <c r="E79" s="171" t="s">
        <v>130</v>
      </c>
    </row>
    <row r="80" spans="1:5" x14ac:dyDescent="0.2">
      <c r="A80" s="171">
        <v>58</v>
      </c>
      <c r="B80" s="172" t="s">
        <v>131</v>
      </c>
      <c r="C80" s="173">
        <f t="shared" si="3"/>
        <v>58</v>
      </c>
      <c r="D80" s="52">
        <v>58</v>
      </c>
      <c r="E80" s="171" t="s">
        <v>132</v>
      </c>
    </row>
    <row r="81" spans="1:5" x14ac:dyDescent="0.2">
      <c r="A81" s="171">
        <v>59</v>
      </c>
      <c r="B81" s="172" t="s">
        <v>133</v>
      </c>
      <c r="C81" s="173">
        <f t="shared" si="3"/>
        <v>59</v>
      </c>
      <c r="D81" s="52">
        <v>59</v>
      </c>
      <c r="E81" s="171" t="s">
        <v>134</v>
      </c>
    </row>
    <row r="82" spans="1:5" x14ac:dyDescent="0.2">
      <c r="A82" s="171">
        <v>59</v>
      </c>
      <c r="B82" s="172" t="s">
        <v>133</v>
      </c>
      <c r="C82" s="173">
        <f t="shared" si="3"/>
        <v>59</v>
      </c>
      <c r="D82" s="52">
        <v>59</v>
      </c>
      <c r="E82" s="171" t="s">
        <v>134</v>
      </c>
    </row>
    <row r="83" spans="1:5" x14ac:dyDescent="0.2">
      <c r="A83" s="171">
        <v>60</v>
      </c>
      <c r="B83" s="172" t="s">
        <v>135</v>
      </c>
      <c r="C83" s="173">
        <f t="shared" si="3"/>
        <v>60</v>
      </c>
      <c r="D83" s="52">
        <v>60</v>
      </c>
      <c r="E83" s="171" t="s">
        <v>136</v>
      </c>
    </row>
    <row r="84" spans="1:5" x14ac:dyDescent="0.2">
      <c r="A84" s="171">
        <v>61</v>
      </c>
      <c r="B84" s="172" t="s">
        <v>137</v>
      </c>
      <c r="C84" s="173">
        <f t="shared" si="3"/>
        <v>61</v>
      </c>
      <c r="D84" s="52">
        <v>61</v>
      </c>
      <c r="E84" s="171" t="s">
        <v>138</v>
      </c>
    </row>
    <row r="85" spans="1:5" x14ac:dyDescent="0.2">
      <c r="A85" s="171">
        <v>62</v>
      </c>
      <c r="B85" s="172" t="s">
        <v>139</v>
      </c>
      <c r="C85" s="173">
        <f t="shared" si="3"/>
        <v>62</v>
      </c>
      <c r="D85" s="52">
        <v>62</v>
      </c>
      <c r="E85" s="171" t="s">
        <v>140</v>
      </c>
    </row>
    <row r="86" spans="1:5" x14ac:dyDescent="0.2">
      <c r="A86" s="171">
        <v>63</v>
      </c>
      <c r="B86" s="172" t="s">
        <v>141</v>
      </c>
      <c r="C86" s="173">
        <f t="shared" si="3"/>
        <v>63</v>
      </c>
      <c r="D86" s="52">
        <v>63</v>
      </c>
      <c r="E86" s="171" t="s">
        <v>142</v>
      </c>
    </row>
    <row r="87" spans="1:5" x14ac:dyDescent="0.2">
      <c r="A87" s="171">
        <v>65</v>
      </c>
      <c r="B87" s="172" t="s">
        <v>143</v>
      </c>
      <c r="C87" s="173">
        <f t="shared" si="3"/>
        <v>65</v>
      </c>
      <c r="D87" s="52">
        <v>65</v>
      </c>
      <c r="E87" s="171" t="s">
        <v>144</v>
      </c>
    </row>
    <row r="88" spans="1:5" x14ac:dyDescent="0.2">
      <c r="A88" s="171">
        <v>66</v>
      </c>
      <c r="B88" s="172" t="s">
        <v>145</v>
      </c>
      <c r="C88" s="173">
        <f t="shared" si="3"/>
        <v>66</v>
      </c>
      <c r="D88" s="52">
        <v>66</v>
      </c>
      <c r="E88" s="171" t="s">
        <v>146</v>
      </c>
    </row>
    <row r="89" spans="1:5" x14ac:dyDescent="0.2">
      <c r="A89" s="171">
        <v>67</v>
      </c>
      <c r="B89" s="172" t="s">
        <v>147</v>
      </c>
      <c r="C89" s="173">
        <f t="shared" si="3"/>
        <v>67</v>
      </c>
      <c r="D89" s="52">
        <v>67</v>
      </c>
      <c r="E89" s="171" t="s">
        <v>148</v>
      </c>
    </row>
    <row r="90" spans="1:5" x14ac:dyDescent="0.2">
      <c r="A90" s="171">
        <v>68</v>
      </c>
      <c r="B90" s="172" t="s">
        <v>149</v>
      </c>
      <c r="C90" s="173">
        <f t="shared" si="3"/>
        <v>68</v>
      </c>
      <c r="D90" s="52">
        <v>68</v>
      </c>
      <c r="E90" s="171" t="s">
        <v>150</v>
      </c>
    </row>
    <row r="91" spans="1:5" x14ac:dyDescent="0.2">
      <c r="A91" s="171">
        <v>69</v>
      </c>
      <c r="B91" s="172" t="s">
        <v>151</v>
      </c>
      <c r="C91" s="173">
        <f t="shared" si="3"/>
        <v>69</v>
      </c>
      <c r="D91" s="52">
        <v>69</v>
      </c>
      <c r="E91" s="171" t="s">
        <v>152</v>
      </c>
    </row>
    <row r="92" spans="1:5" x14ac:dyDescent="0.2">
      <c r="A92" s="171">
        <v>72</v>
      </c>
      <c r="B92" s="172" t="s">
        <v>153</v>
      </c>
      <c r="C92" s="173">
        <f t="shared" si="3"/>
        <v>72</v>
      </c>
      <c r="D92" s="52">
        <v>72</v>
      </c>
      <c r="E92" s="171" t="s">
        <v>154</v>
      </c>
    </row>
    <row r="93" spans="1:5" x14ac:dyDescent="0.2">
      <c r="A93" s="171">
        <v>74</v>
      </c>
      <c r="B93" s="172" t="s">
        <v>155</v>
      </c>
      <c r="C93" s="173">
        <f t="shared" si="3"/>
        <v>74</v>
      </c>
      <c r="D93" s="52">
        <v>74</v>
      </c>
      <c r="E93" s="171" t="s">
        <v>156</v>
      </c>
    </row>
    <row r="94" spans="1:5" x14ac:dyDescent="0.2">
      <c r="A94" s="171">
        <v>75</v>
      </c>
      <c r="B94" s="172" t="s">
        <v>157</v>
      </c>
      <c r="C94" s="173">
        <f t="shared" si="3"/>
        <v>75</v>
      </c>
      <c r="D94" s="52">
        <v>75</v>
      </c>
      <c r="E94" s="171" t="s">
        <v>158</v>
      </c>
    </row>
    <row r="95" spans="1:5" x14ac:dyDescent="0.2">
      <c r="A95" s="171">
        <v>76</v>
      </c>
      <c r="B95" s="172" t="s">
        <v>159</v>
      </c>
      <c r="C95" s="173">
        <f t="shared" si="3"/>
        <v>76</v>
      </c>
      <c r="D95" s="52">
        <v>76</v>
      </c>
      <c r="E95" s="171" t="s">
        <v>160</v>
      </c>
    </row>
    <row r="96" spans="1:5" x14ac:dyDescent="0.2">
      <c r="A96" s="171">
        <v>77</v>
      </c>
      <c r="B96" s="172" t="s">
        <v>161</v>
      </c>
      <c r="C96" s="173">
        <f t="shared" si="3"/>
        <v>77</v>
      </c>
      <c r="D96" s="52">
        <v>77</v>
      </c>
      <c r="E96" s="171" t="s">
        <v>162</v>
      </c>
    </row>
    <row r="97" spans="1:5" x14ac:dyDescent="0.2">
      <c r="A97" s="171">
        <v>78</v>
      </c>
      <c r="B97" s="172" t="s">
        <v>163</v>
      </c>
      <c r="C97" s="173">
        <f t="shared" si="3"/>
        <v>78</v>
      </c>
      <c r="D97" s="52">
        <v>78</v>
      </c>
      <c r="E97" s="171" t="s">
        <v>164</v>
      </c>
    </row>
    <row r="98" spans="1:5" x14ac:dyDescent="0.2">
      <c r="A98" s="171">
        <v>79</v>
      </c>
      <c r="B98" s="172" t="s">
        <v>165</v>
      </c>
      <c r="C98" s="173">
        <f t="shared" si="3"/>
        <v>79</v>
      </c>
      <c r="D98" s="52">
        <v>79</v>
      </c>
      <c r="E98" s="171" t="s">
        <v>166</v>
      </c>
    </row>
    <row r="99" spans="1:5" x14ac:dyDescent="0.2">
      <c r="A99" s="171">
        <v>80</v>
      </c>
      <c r="B99" s="172" t="s">
        <v>167</v>
      </c>
      <c r="C99" s="173">
        <f t="shared" si="3"/>
        <v>80</v>
      </c>
      <c r="D99" s="52">
        <v>80</v>
      </c>
      <c r="E99" s="171" t="s">
        <v>168</v>
      </c>
    </row>
    <row r="100" spans="1:5" x14ac:dyDescent="0.2">
      <c r="A100" s="171">
        <v>81</v>
      </c>
      <c r="B100" s="172" t="s">
        <v>169</v>
      </c>
      <c r="C100" s="173">
        <f t="shared" si="3"/>
        <v>81</v>
      </c>
      <c r="D100" s="52">
        <v>81</v>
      </c>
      <c r="E100" s="171" t="s">
        <v>170</v>
      </c>
    </row>
    <row r="101" spans="1:5" x14ac:dyDescent="0.2">
      <c r="A101" s="171">
        <v>82</v>
      </c>
      <c r="B101" s="172" t="s">
        <v>171</v>
      </c>
      <c r="C101" s="173">
        <f t="shared" si="3"/>
        <v>82</v>
      </c>
      <c r="D101" s="52">
        <v>82</v>
      </c>
      <c r="E101" s="171" t="s">
        <v>172</v>
      </c>
    </row>
    <row r="102" spans="1:5" x14ac:dyDescent="0.2">
      <c r="A102" s="171">
        <v>83</v>
      </c>
      <c r="B102" s="172" t="s">
        <v>173</v>
      </c>
      <c r="C102" s="173">
        <f t="shared" si="3"/>
        <v>83</v>
      </c>
      <c r="D102" s="52">
        <v>83</v>
      </c>
      <c r="E102" s="171" t="s">
        <v>174</v>
      </c>
    </row>
    <row r="103" spans="1:5" x14ac:dyDescent="0.2">
      <c r="A103" s="171">
        <v>84</v>
      </c>
      <c r="B103" s="172" t="s">
        <v>175</v>
      </c>
      <c r="C103" s="173">
        <f t="shared" si="3"/>
        <v>84</v>
      </c>
      <c r="D103" s="52">
        <v>84</v>
      </c>
      <c r="E103" s="171" t="s">
        <v>176</v>
      </c>
    </row>
    <row r="104" spans="1:5" x14ac:dyDescent="0.2">
      <c r="A104" s="171">
        <v>85</v>
      </c>
      <c r="B104" s="172" t="s">
        <v>177</v>
      </c>
      <c r="C104" s="173">
        <f t="shared" ref="C104:C135" si="4">VALUE(A104)</f>
        <v>85</v>
      </c>
      <c r="D104" s="52">
        <v>85</v>
      </c>
      <c r="E104" s="171" t="s">
        <v>178</v>
      </c>
    </row>
    <row r="105" spans="1:5" x14ac:dyDescent="0.2">
      <c r="A105" s="171">
        <v>86</v>
      </c>
      <c r="B105" s="172" t="s">
        <v>179</v>
      </c>
      <c r="C105" s="173">
        <f t="shared" si="4"/>
        <v>86</v>
      </c>
      <c r="D105" s="52">
        <v>86</v>
      </c>
      <c r="E105" s="171" t="s">
        <v>180</v>
      </c>
    </row>
    <row r="106" spans="1:5" x14ac:dyDescent="0.2">
      <c r="A106" s="171">
        <v>87</v>
      </c>
      <c r="B106" s="172" t="s">
        <v>181</v>
      </c>
      <c r="C106" s="173">
        <f t="shared" si="4"/>
        <v>87</v>
      </c>
      <c r="D106" s="52">
        <v>87</v>
      </c>
      <c r="E106" s="171" t="s">
        <v>182</v>
      </c>
    </row>
    <row r="107" spans="1:5" x14ac:dyDescent="0.2">
      <c r="A107" s="171">
        <v>88</v>
      </c>
      <c r="B107" s="172" t="s">
        <v>183</v>
      </c>
      <c r="C107" s="173">
        <f t="shared" si="4"/>
        <v>88</v>
      </c>
      <c r="D107" s="52">
        <v>88</v>
      </c>
      <c r="E107" s="171" t="s">
        <v>184</v>
      </c>
    </row>
    <row r="108" spans="1:5" x14ac:dyDescent="0.2">
      <c r="A108" s="171">
        <v>89</v>
      </c>
      <c r="B108" s="172" t="s">
        <v>185</v>
      </c>
      <c r="C108" s="173">
        <f t="shared" si="4"/>
        <v>89</v>
      </c>
      <c r="D108" s="52">
        <v>89</v>
      </c>
      <c r="E108" s="171" t="s">
        <v>186</v>
      </c>
    </row>
    <row r="109" spans="1:5" x14ac:dyDescent="0.2">
      <c r="A109" s="171">
        <v>91</v>
      </c>
      <c r="B109" s="172" t="s">
        <v>187</v>
      </c>
      <c r="C109" s="173">
        <f t="shared" si="4"/>
        <v>91</v>
      </c>
      <c r="D109" s="52">
        <v>91</v>
      </c>
      <c r="E109" s="171" t="s">
        <v>188</v>
      </c>
    </row>
    <row r="110" spans="1:5" x14ac:dyDescent="0.2">
      <c r="A110" s="171">
        <v>92</v>
      </c>
      <c r="B110" s="172" t="s">
        <v>189</v>
      </c>
      <c r="C110" s="173">
        <f t="shared" si="4"/>
        <v>92</v>
      </c>
      <c r="D110" s="52">
        <v>92</v>
      </c>
      <c r="E110" s="171" t="s">
        <v>190</v>
      </c>
    </row>
    <row r="111" spans="1:5" x14ac:dyDescent="0.2">
      <c r="A111" s="171">
        <v>93</v>
      </c>
      <c r="B111" s="172" t="s">
        <v>191</v>
      </c>
      <c r="C111" s="173">
        <f t="shared" si="4"/>
        <v>93</v>
      </c>
      <c r="D111" s="52">
        <v>93</v>
      </c>
      <c r="E111" s="171" t="s">
        <v>192</v>
      </c>
    </row>
    <row r="112" spans="1:5" x14ac:dyDescent="0.2">
      <c r="A112" s="171">
        <v>94</v>
      </c>
      <c r="B112" s="172" t="s">
        <v>193</v>
      </c>
      <c r="C112" s="173">
        <f t="shared" si="4"/>
        <v>94</v>
      </c>
      <c r="D112" s="52">
        <v>94</v>
      </c>
      <c r="E112" s="171" t="s">
        <v>194</v>
      </c>
    </row>
    <row r="113" spans="1:5" x14ac:dyDescent="0.2">
      <c r="A113" s="171">
        <v>95</v>
      </c>
      <c r="B113" s="172" t="s">
        <v>195</v>
      </c>
      <c r="C113" s="173">
        <f t="shared" si="4"/>
        <v>95</v>
      </c>
      <c r="D113" s="52">
        <v>95</v>
      </c>
      <c r="E113" s="171" t="s">
        <v>196</v>
      </c>
    </row>
    <row r="114" spans="1:5" x14ac:dyDescent="0.2">
      <c r="A114" s="171">
        <v>96</v>
      </c>
      <c r="B114" s="172" t="s">
        <v>197</v>
      </c>
      <c r="C114" s="173">
        <f t="shared" si="4"/>
        <v>96</v>
      </c>
      <c r="D114" s="52">
        <v>96</v>
      </c>
      <c r="E114" s="171" t="s">
        <v>198</v>
      </c>
    </row>
    <row r="115" spans="1:5" x14ac:dyDescent="0.2">
      <c r="A115" s="171">
        <v>97</v>
      </c>
      <c r="B115" s="172" t="s">
        <v>199</v>
      </c>
      <c r="C115" s="173">
        <f t="shared" si="4"/>
        <v>97</v>
      </c>
      <c r="D115" s="52">
        <v>97</v>
      </c>
      <c r="E115" s="171" t="s">
        <v>200</v>
      </c>
    </row>
    <row r="116" spans="1:5" x14ac:dyDescent="0.2">
      <c r="A116" s="171">
        <v>98</v>
      </c>
      <c r="B116" s="172" t="s">
        <v>201</v>
      </c>
      <c r="C116" s="173">
        <f t="shared" si="4"/>
        <v>98</v>
      </c>
      <c r="D116" s="52">
        <v>98</v>
      </c>
      <c r="E116" s="171" t="s">
        <v>202</v>
      </c>
    </row>
    <row r="117" spans="1:5" x14ac:dyDescent="0.2">
      <c r="A117" s="171">
        <v>99</v>
      </c>
      <c r="B117" s="172" t="s">
        <v>203</v>
      </c>
      <c r="C117" s="173">
        <f t="shared" si="4"/>
        <v>99</v>
      </c>
      <c r="D117" s="52">
        <v>99</v>
      </c>
      <c r="E117" s="171" t="s">
        <v>204</v>
      </c>
    </row>
    <row r="118" spans="1:5" x14ac:dyDescent="0.2">
      <c r="A118" s="171">
        <v>100</v>
      </c>
      <c r="B118" s="172" t="s">
        <v>205</v>
      </c>
      <c r="C118" s="173">
        <f t="shared" si="4"/>
        <v>100</v>
      </c>
      <c r="D118" s="52">
        <v>100</v>
      </c>
      <c r="E118" s="171" t="s">
        <v>206</v>
      </c>
    </row>
    <row r="119" spans="1:5" x14ac:dyDescent="0.2">
      <c r="A119" s="171">
        <v>101</v>
      </c>
      <c r="B119" s="172" t="s">
        <v>207</v>
      </c>
      <c r="C119" s="173">
        <f t="shared" si="4"/>
        <v>101</v>
      </c>
      <c r="D119" s="52">
        <v>101</v>
      </c>
      <c r="E119" s="171" t="s">
        <v>208</v>
      </c>
    </row>
    <row r="120" spans="1:5" x14ac:dyDescent="0.2">
      <c r="A120" s="171">
        <v>102</v>
      </c>
      <c r="B120" s="172" t="s">
        <v>209</v>
      </c>
      <c r="C120" s="173">
        <f t="shared" si="4"/>
        <v>102</v>
      </c>
      <c r="D120" s="52">
        <v>102</v>
      </c>
      <c r="E120" s="171" t="s">
        <v>210</v>
      </c>
    </row>
    <row r="121" spans="1:5" x14ac:dyDescent="0.2">
      <c r="A121" s="171">
        <v>103</v>
      </c>
      <c r="B121" s="172" t="s">
        <v>211</v>
      </c>
      <c r="C121" s="173">
        <f t="shared" si="4"/>
        <v>103</v>
      </c>
      <c r="D121" s="52">
        <v>103</v>
      </c>
      <c r="E121" s="171" t="s">
        <v>212</v>
      </c>
    </row>
    <row r="122" spans="1:5" x14ac:dyDescent="0.2">
      <c r="A122" s="171">
        <v>104</v>
      </c>
      <c r="B122" s="172" t="s">
        <v>213</v>
      </c>
      <c r="C122" s="173">
        <f t="shared" si="4"/>
        <v>104</v>
      </c>
      <c r="D122" s="52">
        <v>104</v>
      </c>
      <c r="E122" s="171" t="s">
        <v>214</v>
      </c>
    </row>
    <row r="123" spans="1:5" x14ac:dyDescent="0.2">
      <c r="A123" s="171">
        <v>105</v>
      </c>
      <c r="B123" s="172" t="s">
        <v>215</v>
      </c>
      <c r="C123" s="173">
        <f t="shared" si="4"/>
        <v>105</v>
      </c>
      <c r="D123" s="52">
        <v>105</v>
      </c>
      <c r="E123" s="171" t="s">
        <v>216</v>
      </c>
    </row>
    <row r="124" spans="1:5" x14ac:dyDescent="0.2">
      <c r="A124" s="171">
        <v>107</v>
      </c>
      <c r="B124" s="172" t="s">
        <v>217</v>
      </c>
      <c r="C124" s="173">
        <f t="shared" si="4"/>
        <v>107</v>
      </c>
      <c r="D124" s="52">
        <v>107</v>
      </c>
      <c r="E124" s="171" t="s">
        <v>218</v>
      </c>
    </row>
    <row r="125" spans="1:5" x14ac:dyDescent="0.2">
      <c r="A125" s="171">
        <v>108</v>
      </c>
      <c r="B125" s="172" t="s">
        <v>219</v>
      </c>
      <c r="C125" s="173">
        <f t="shared" si="4"/>
        <v>108</v>
      </c>
      <c r="D125" s="52">
        <v>108</v>
      </c>
      <c r="E125" s="171" t="s">
        <v>220</v>
      </c>
    </row>
    <row r="126" spans="1:5" x14ac:dyDescent="0.2">
      <c r="A126" s="171">
        <v>109</v>
      </c>
      <c r="B126" s="172" t="s">
        <v>221</v>
      </c>
      <c r="C126" s="173">
        <f t="shared" si="4"/>
        <v>109</v>
      </c>
      <c r="D126" s="52">
        <v>109</v>
      </c>
      <c r="E126" s="171" t="s">
        <v>222</v>
      </c>
    </row>
    <row r="127" spans="1:5" x14ac:dyDescent="0.2">
      <c r="A127" s="171">
        <v>110</v>
      </c>
      <c r="B127" s="172" t="s">
        <v>223</v>
      </c>
      <c r="C127" s="173">
        <f t="shared" si="4"/>
        <v>110</v>
      </c>
      <c r="D127" s="52">
        <v>110</v>
      </c>
      <c r="E127" s="171" t="s">
        <v>224</v>
      </c>
    </row>
    <row r="128" spans="1:5" x14ac:dyDescent="0.2">
      <c r="A128" s="171">
        <v>111</v>
      </c>
      <c r="B128" s="172" t="s">
        <v>225</v>
      </c>
      <c r="C128" s="173">
        <f t="shared" si="4"/>
        <v>111</v>
      </c>
      <c r="D128" s="52">
        <v>111</v>
      </c>
      <c r="E128" s="171" t="s">
        <v>226</v>
      </c>
    </row>
    <row r="129" spans="1:5" x14ac:dyDescent="0.2">
      <c r="A129" s="171">
        <v>112</v>
      </c>
      <c r="B129" s="172" t="s">
        <v>227</v>
      </c>
      <c r="C129" s="173">
        <f t="shared" si="4"/>
        <v>112</v>
      </c>
      <c r="D129" s="52">
        <v>112</v>
      </c>
      <c r="E129" s="171" t="s">
        <v>228</v>
      </c>
    </row>
    <row r="130" spans="1:5" x14ac:dyDescent="0.2">
      <c r="A130" s="171">
        <v>113</v>
      </c>
      <c r="B130" s="172" t="s">
        <v>229</v>
      </c>
      <c r="C130" s="173">
        <f t="shared" si="4"/>
        <v>113</v>
      </c>
      <c r="D130" s="52">
        <v>113</v>
      </c>
      <c r="E130" s="171" t="s">
        <v>230</v>
      </c>
    </row>
    <row r="131" spans="1:5" x14ac:dyDescent="0.2">
      <c r="A131" s="171">
        <v>114</v>
      </c>
      <c r="B131" s="172" t="s">
        <v>231</v>
      </c>
      <c r="C131" s="173">
        <f t="shared" si="4"/>
        <v>114</v>
      </c>
      <c r="D131" s="52">
        <v>114</v>
      </c>
      <c r="E131" s="171" t="s">
        <v>232</v>
      </c>
    </row>
    <row r="132" spans="1:5" x14ac:dyDescent="0.2">
      <c r="A132" s="171">
        <v>115</v>
      </c>
      <c r="B132" s="172" t="s">
        <v>233</v>
      </c>
      <c r="C132" s="173">
        <f t="shared" si="4"/>
        <v>115</v>
      </c>
      <c r="D132" s="52">
        <v>115</v>
      </c>
      <c r="E132" s="171" t="s">
        <v>234</v>
      </c>
    </row>
    <row r="133" spans="1:5" x14ac:dyDescent="0.2">
      <c r="A133" s="171">
        <v>116</v>
      </c>
      <c r="B133" s="172" t="s">
        <v>235</v>
      </c>
      <c r="C133" s="173">
        <f t="shared" si="4"/>
        <v>116</v>
      </c>
      <c r="D133" s="52">
        <v>116</v>
      </c>
      <c r="E133" s="171" t="s">
        <v>236</v>
      </c>
    </row>
    <row r="134" spans="1:5" x14ac:dyDescent="0.2">
      <c r="A134" s="171">
        <v>117</v>
      </c>
      <c r="B134" s="172" t="s">
        <v>237</v>
      </c>
      <c r="C134" s="173">
        <f t="shared" si="4"/>
        <v>117</v>
      </c>
      <c r="D134" s="52">
        <v>117</v>
      </c>
      <c r="E134" s="171" t="s">
        <v>238</v>
      </c>
    </row>
    <row r="135" spans="1:5" x14ac:dyDescent="0.2">
      <c r="A135" s="171">
        <v>118</v>
      </c>
      <c r="B135" s="172" t="s">
        <v>239</v>
      </c>
      <c r="C135" s="173">
        <f t="shared" si="4"/>
        <v>118</v>
      </c>
      <c r="D135" s="52">
        <v>118</v>
      </c>
      <c r="E135" s="171" t="s">
        <v>240</v>
      </c>
    </row>
    <row r="136" spans="1:5" x14ac:dyDescent="0.2">
      <c r="A136" s="171">
        <v>119</v>
      </c>
      <c r="B136" s="172" t="s">
        <v>241</v>
      </c>
      <c r="C136" s="173">
        <f t="shared" ref="C136:C167" si="5">VALUE(A136)</f>
        <v>119</v>
      </c>
      <c r="D136" s="52">
        <v>119</v>
      </c>
      <c r="E136" s="171" t="s">
        <v>242</v>
      </c>
    </row>
    <row r="137" spans="1:5" x14ac:dyDescent="0.2">
      <c r="A137" s="171">
        <v>121</v>
      </c>
      <c r="B137" s="172" t="s">
        <v>243</v>
      </c>
      <c r="C137" s="173">
        <f t="shared" si="5"/>
        <v>121</v>
      </c>
      <c r="D137" s="52">
        <v>121</v>
      </c>
      <c r="E137" s="171" t="s">
        <v>244</v>
      </c>
    </row>
    <row r="138" spans="1:5" x14ac:dyDescent="0.2">
      <c r="A138" s="171">
        <v>201</v>
      </c>
      <c r="B138" s="172" t="s">
        <v>245</v>
      </c>
      <c r="C138" s="173">
        <f t="shared" si="5"/>
        <v>201</v>
      </c>
      <c r="D138" s="52">
        <v>201</v>
      </c>
      <c r="E138" s="171" t="s">
        <v>246</v>
      </c>
    </row>
    <row r="139" spans="1:5" x14ac:dyDescent="0.2">
      <c r="A139" s="171">
        <v>202</v>
      </c>
      <c r="B139" s="172" t="s">
        <v>247</v>
      </c>
      <c r="C139" s="173">
        <f t="shared" si="5"/>
        <v>202</v>
      </c>
      <c r="D139" s="52">
        <v>202</v>
      </c>
      <c r="E139" s="171" t="s">
        <v>248</v>
      </c>
    </row>
    <row r="140" spans="1:5" x14ac:dyDescent="0.2">
      <c r="A140" s="171">
        <v>203</v>
      </c>
      <c r="B140" s="172" t="s">
        <v>249</v>
      </c>
      <c r="C140" s="173">
        <f t="shared" si="5"/>
        <v>203</v>
      </c>
      <c r="D140" s="52">
        <v>203</v>
      </c>
      <c r="E140" s="171" t="s">
        <v>250</v>
      </c>
    </row>
    <row r="141" spans="1:5" x14ac:dyDescent="0.2">
      <c r="A141" s="171">
        <v>204</v>
      </c>
      <c r="B141" s="172" t="s">
        <v>251</v>
      </c>
      <c r="C141" s="173">
        <f t="shared" si="5"/>
        <v>204</v>
      </c>
      <c r="D141" s="52">
        <v>204</v>
      </c>
      <c r="E141" s="171" t="s">
        <v>252</v>
      </c>
    </row>
    <row r="142" spans="1:5" x14ac:dyDescent="0.2">
      <c r="A142" s="171">
        <v>205</v>
      </c>
      <c r="B142" s="172" t="s">
        <v>253</v>
      </c>
      <c r="C142" s="173">
        <f t="shared" si="5"/>
        <v>205</v>
      </c>
      <c r="D142" s="52">
        <v>205</v>
      </c>
      <c r="E142" s="171" t="s">
        <v>254</v>
      </c>
    </row>
    <row r="143" spans="1:5" x14ac:dyDescent="0.2">
      <c r="A143" s="171">
        <v>206</v>
      </c>
      <c r="B143" s="172" t="s">
        <v>255</v>
      </c>
      <c r="C143" s="173">
        <f t="shared" si="5"/>
        <v>206</v>
      </c>
      <c r="D143" s="52">
        <v>206</v>
      </c>
      <c r="E143" s="171" t="s">
        <v>256</v>
      </c>
    </row>
    <row r="144" spans="1:5" x14ac:dyDescent="0.2">
      <c r="A144" s="171">
        <v>207</v>
      </c>
      <c r="B144" s="172" t="s">
        <v>257</v>
      </c>
      <c r="C144" s="173">
        <f t="shared" si="5"/>
        <v>207</v>
      </c>
      <c r="D144" s="52">
        <v>207</v>
      </c>
      <c r="E144" s="171" t="s">
        <v>258</v>
      </c>
    </row>
    <row r="145" spans="1:5" x14ac:dyDescent="0.2">
      <c r="A145" s="171">
        <v>208</v>
      </c>
      <c r="B145" s="172" t="s">
        <v>259</v>
      </c>
      <c r="C145" s="173">
        <f t="shared" si="5"/>
        <v>208</v>
      </c>
      <c r="D145" s="52">
        <v>208</v>
      </c>
      <c r="E145" s="171" t="s">
        <v>260</v>
      </c>
    </row>
    <row r="146" spans="1:5" x14ac:dyDescent="0.2">
      <c r="A146" s="171">
        <v>209</v>
      </c>
      <c r="B146" s="172" t="s">
        <v>261</v>
      </c>
      <c r="C146" s="173">
        <f t="shared" si="5"/>
        <v>209</v>
      </c>
      <c r="D146" s="52">
        <v>209</v>
      </c>
      <c r="E146" s="171" t="s">
        <v>262</v>
      </c>
    </row>
    <row r="147" spans="1:5" x14ac:dyDescent="0.2">
      <c r="A147" s="171">
        <v>210</v>
      </c>
      <c r="B147" s="172" t="s">
        <v>263</v>
      </c>
      <c r="C147" s="173">
        <f t="shared" si="5"/>
        <v>210</v>
      </c>
      <c r="D147" s="52">
        <v>210</v>
      </c>
      <c r="E147" s="171" t="s">
        <v>264</v>
      </c>
    </row>
    <row r="148" spans="1:5" x14ac:dyDescent="0.2">
      <c r="A148" s="171">
        <v>211</v>
      </c>
      <c r="B148" s="172" t="s">
        <v>265</v>
      </c>
      <c r="C148" s="173">
        <f t="shared" si="5"/>
        <v>211</v>
      </c>
      <c r="D148" s="52">
        <v>211</v>
      </c>
      <c r="E148" s="171" t="s">
        <v>266</v>
      </c>
    </row>
    <row r="149" spans="1:5" x14ac:dyDescent="0.2">
      <c r="A149" s="171">
        <v>212</v>
      </c>
      <c r="B149" s="172" t="s">
        <v>267</v>
      </c>
      <c r="C149" s="173">
        <f t="shared" si="5"/>
        <v>212</v>
      </c>
      <c r="D149" s="52">
        <v>212</v>
      </c>
      <c r="E149" s="171" t="s">
        <v>268</v>
      </c>
    </row>
    <row r="150" spans="1:5" x14ac:dyDescent="0.2">
      <c r="A150" s="171">
        <v>213</v>
      </c>
      <c r="B150" s="172" t="s">
        <v>269</v>
      </c>
      <c r="C150" s="173">
        <f t="shared" si="5"/>
        <v>213</v>
      </c>
      <c r="D150" s="52">
        <v>213</v>
      </c>
      <c r="E150" s="171" t="s">
        <v>270</v>
      </c>
    </row>
    <row r="151" spans="1:5" x14ac:dyDescent="0.2">
      <c r="A151" s="171">
        <v>214</v>
      </c>
      <c r="B151" s="172" t="s">
        <v>271</v>
      </c>
      <c r="C151" s="173">
        <f t="shared" si="5"/>
        <v>214</v>
      </c>
      <c r="D151" s="52">
        <v>214</v>
      </c>
      <c r="E151" s="171" t="s">
        <v>272</v>
      </c>
    </row>
    <row r="152" spans="1:5" x14ac:dyDescent="0.2">
      <c r="A152" s="171">
        <v>215</v>
      </c>
      <c r="B152" s="172" t="s">
        <v>273</v>
      </c>
      <c r="C152" s="173">
        <f t="shared" si="5"/>
        <v>215</v>
      </c>
      <c r="D152" s="52">
        <v>215</v>
      </c>
      <c r="E152" s="171" t="s">
        <v>274</v>
      </c>
    </row>
    <row r="153" spans="1:5" x14ac:dyDescent="0.2">
      <c r="A153" s="171">
        <v>216</v>
      </c>
      <c r="B153" s="172" t="s">
        <v>275</v>
      </c>
      <c r="C153" s="173">
        <f t="shared" si="5"/>
        <v>216</v>
      </c>
      <c r="D153" s="52">
        <v>216</v>
      </c>
      <c r="E153" s="171" t="s">
        <v>276</v>
      </c>
    </row>
    <row r="154" spans="1:5" x14ac:dyDescent="0.2">
      <c r="A154" s="171">
        <v>217</v>
      </c>
      <c r="B154" s="172" t="s">
        <v>277</v>
      </c>
      <c r="C154" s="173">
        <f t="shared" si="5"/>
        <v>217</v>
      </c>
      <c r="D154" s="52">
        <v>217</v>
      </c>
      <c r="E154" s="171" t="s">
        <v>278</v>
      </c>
    </row>
    <row r="155" spans="1:5" x14ac:dyDescent="0.2">
      <c r="A155" s="171">
        <v>218</v>
      </c>
      <c r="B155" s="172" t="s">
        <v>279</v>
      </c>
      <c r="C155" s="173">
        <f t="shared" si="5"/>
        <v>218</v>
      </c>
      <c r="D155" s="52">
        <v>218</v>
      </c>
      <c r="E155" s="171" t="s">
        <v>280</v>
      </c>
    </row>
    <row r="156" spans="1:5" x14ac:dyDescent="0.2">
      <c r="A156" s="171">
        <v>219</v>
      </c>
      <c r="B156" s="172" t="s">
        <v>281</v>
      </c>
      <c r="C156" s="173">
        <f t="shared" si="5"/>
        <v>219</v>
      </c>
      <c r="D156" s="52">
        <v>219</v>
      </c>
      <c r="E156" s="171" t="s">
        <v>282</v>
      </c>
    </row>
    <row r="157" spans="1:5" x14ac:dyDescent="0.2">
      <c r="A157" s="171">
        <v>220</v>
      </c>
      <c r="B157" s="172" t="s">
        <v>283</v>
      </c>
      <c r="C157" s="173">
        <f t="shared" si="5"/>
        <v>220</v>
      </c>
      <c r="D157" s="52">
        <v>220</v>
      </c>
      <c r="E157" s="171" t="s">
        <v>284</v>
      </c>
    </row>
    <row r="158" spans="1:5" x14ac:dyDescent="0.2">
      <c r="A158" s="171">
        <v>221</v>
      </c>
      <c r="B158" s="172" t="s">
        <v>285</v>
      </c>
      <c r="C158" s="173">
        <f t="shared" si="5"/>
        <v>221</v>
      </c>
      <c r="D158" s="52">
        <v>221</v>
      </c>
      <c r="E158" s="171" t="s">
        <v>286</v>
      </c>
    </row>
    <row r="159" spans="1:5" x14ac:dyDescent="0.2">
      <c r="A159" s="171">
        <v>222</v>
      </c>
      <c r="B159" s="172" t="s">
        <v>287</v>
      </c>
      <c r="C159" s="173">
        <f t="shared" si="5"/>
        <v>222</v>
      </c>
      <c r="D159" s="52">
        <v>222</v>
      </c>
      <c r="E159" s="171" t="s">
        <v>288</v>
      </c>
    </row>
    <row r="160" spans="1:5" x14ac:dyDescent="0.2">
      <c r="A160" s="171">
        <v>224</v>
      </c>
      <c r="B160" s="172" t="s">
        <v>289</v>
      </c>
      <c r="C160" s="173">
        <f t="shared" si="5"/>
        <v>224</v>
      </c>
      <c r="D160" s="52">
        <v>224</v>
      </c>
      <c r="E160" s="171" t="s">
        <v>290</v>
      </c>
    </row>
    <row r="161" spans="1:5" x14ac:dyDescent="0.2">
      <c r="A161" s="171">
        <v>225</v>
      </c>
      <c r="B161" s="172" t="s">
        <v>291</v>
      </c>
      <c r="C161" s="173">
        <f t="shared" si="5"/>
        <v>225</v>
      </c>
      <c r="D161" s="52">
        <v>225</v>
      </c>
      <c r="E161" s="171" t="s">
        <v>292</v>
      </c>
    </row>
    <row r="162" spans="1:5" x14ac:dyDescent="0.2">
      <c r="A162" s="177">
        <v>226</v>
      </c>
      <c r="B162" s="178" t="s">
        <v>293</v>
      </c>
      <c r="C162" s="173">
        <f t="shared" si="5"/>
        <v>226</v>
      </c>
      <c r="D162" s="52">
        <v>226</v>
      </c>
      <c r="E162" s="177" t="s">
        <v>294</v>
      </c>
    </row>
    <row r="163" spans="1:5" x14ac:dyDescent="0.2">
      <c r="A163" s="171">
        <v>227</v>
      </c>
      <c r="B163" s="179" t="s">
        <v>295</v>
      </c>
      <c r="C163" s="173">
        <f t="shared" si="5"/>
        <v>227</v>
      </c>
      <c r="D163" s="52">
        <v>227</v>
      </c>
      <c r="E163" s="171" t="s">
        <v>296</v>
      </c>
    </row>
    <row r="164" spans="1:5" x14ac:dyDescent="0.2">
      <c r="A164" s="171">
        <v>228</v>
      </c>
      <c r="B164" s="172" t="s">
        <v>297</v>
      </c>
      <c r="C164" s="173">
        <f t="shared" si="5"/>
        <v>228</v>
      </c>
      <c r="D164" s="52">
        <v>228</v>
      </c>
      <c r="E164" s="171" t="s">
        <v>298</v>
      </c>
    </row>
    <row r="165" spans="1:5" x14ac:dyDescent="0.2">
      <c r="A165" s="180">
        <v>229</v>
      </c>
      <c r="B165" s="172" t="s">
        <v>299</v>
      </c>
      <c r="C165" s="173">
        <f t="shared" si="5"/>
        <v>229</v>
      </c>
      <c r="D165" s="52">
        <v>229</v>
      </c>
      <c r="E165" s="180" t="s">
        <v>300</v>
      </c>
    </row>
    <row r="166" spans="1:5" x14ac:dyDescent="0.2">
      <c r="A166" s="180">
        <v>230</v>
      </c>
      <c r="B166" s="172" t="s">
        <v>301</v>
      </c>
      <c r="C166" s="173">
        <f t="shared" si="5"/>
        <v>230</v>
      </c>
      <c r="D166" s="52">
        <v>230</v>
      </c>
      <c r="E166" s="180" t="s">
        <v>302</v>
      </c>
    </row>
    <row r="167" spans="1:5" x14ac:dyDescent="0.2">
      <c r="A167" s="171">
        <v>231</v>
      </c>
      <c r="B167" s="172" t="s">
        <v>303</v>
      </c>
      <c r="C167" s="173">
        <f t="shared" si="5"/>
        <v>231</v>
      </c>
      <c r="D167" s="52">
        <v>231</v>
      </c>
      <c r="E167" s="171" t="s">
        <v>304</v>
      </c>
    </row>
    <row r="168" spans="1:5" x14ac:dyDescent="0.2">
      <c r="A168" s="171">
        <v>232</v>
      </c>
      <c r="B168" s="172" t="s">
        <v>305</v>
      </c>
      <c r="C168" s="173">
        <f t="shared" ref="C168:C191" si="6">VALUE(A168)</f>
        <v>232</v>
      </c>
      <c r="D168" s="52">
        <v>232</v>
      </c>
      <c r="E168" s="171" t="s">
        <v>306</v>
      </c>
    </row>
    <row r="169" spans="1:5" x14ac:dyDescent="0.2">
      <c r="A169" s="171">
        <v>233</v>
      </c>
      <c r="B169" s="172" t="s">
        <v>307</v>
      </c>
      <c r="C169" s="173">
        <f t="shared" si="6"/>
        <v>233</v>
      </c>
      <c r="D169" s="52">
        <v>233</v>
      </c>
      <c r="E169" s="171" t="s">
        <v>308</v>
      </c>
    </row>
    <row r="170" spans="1:5" x14ac:dyDescent="0.2">
      <c r="A170" s="171">
        <v>234</v>
      </c>
      <c r="B170" s="172" t="s">
        <v>309</v>
      </c>
      <c r="C170" s="173">
        <f t="shared" si="6"/>
        <v>234</v>
      </c>
      <c r="D170" s="52">
        <v>234</v>
      </c>
      <c r="E170" s="171" t="s">
        <v>310</v>
      </c>
    </row>
    <row r="171" spans="1:5" x14ac:dyDescent="0.2">
      <c r="A171" s="171">
        <v>235</v>
      </c>
      <c r="B171" s="172" t="s">
        <v>311</v>
      </c>
      <c r="C171" s="173">
        <f t="shared" si="6"/>
        <v>235</v>
      </c>
      <c r="D171" s="52">
        <v>235</v>
      </c>
      <c r="E171" s="171" t="s">
        <v>312</v>
      </c>
    </row>
    <row r="172" spans="1:5" x14ac:dyDescent="0.2">
      <c r="A172" s="171">
        <v>236</v>
      </c>
      <c r="B172" s="172" t="s">
        <v>313</v>
      </c>
      <c r="C172" s="173">
        <f t="shared" si="6"/>
        <v>236</v>
      </c>
      <c r="D172" s="52">
        <v>236</v>
      </c>
      <c r="E172" s="171" t="s">
        <v>314</v>
      </c>
    </row>
    <row r="173" spans="1:5" x14ac:dyDescent="0.2">
      <c r="A173" s="171">
        <v>237</v>
      </c>
      <c r="B173" s="172" t="s">
        <v>315</v>
      </c>
      <c r="C173" s="173">
        <f t="shared" si="6"/>
        <v>237</v>
      </c>
      <c r="D173" s="52">
        <v>237</v>
      </c>
      <c r="E173" s="171" t="s">
        <v>316</v>
      </c>
    </row>
    <row r="174" spans="1:5" x14ac:dyDescent="0.2">
      <c r="A174" s="171">
        <v>238</v>
      </c>
      <c r="B174" s="172" t="s">
        <v>317</v>
      </c>
      <c r="C174" s="173">
        <f t="shared" si="6"/>
        <v>238</v>
      </c>
      <c r="D174" s="52">
        <v>238</v>
      </c>
      <c r="E174" s="171" t="s">
        <v>318</v>
      </c>
    </row>
    <row r="175" spans="1:5" x14ac:dyDescent="0.2">
      <c r="A175" s="171">
        <v>239</v>
      </c>
      <c r="B175" s="172" t="s">
        <v>319</v>
      </c>
      <c r="C175" s="173">
        <f t="shared" si="6"/>
        <v>239</v>
      </c>
      <c r="D175" s="52">
        <v>239</v>
      </c>
      <c r="E175" s="171" t="s">
        <v>320</v>
      </c>
    </row>
    <row r="176" spans="1:5" x14ac:dyDescent="0.2">
      <c r="A176" s="171">
        <v>240</v>
      </c>
      <c r="B176" s="172" t="s">
        <v>321</v>
      </c>
      <c r="C176" s="173">
        <f t="shared" si="6"/>
        <v>240</v>
      </c>
      <c r="D176" s="52">
        <v>240</v>
      </c>
      <c r="E176" s="171" t="s">
        <v>322</v>
      </c>
    </row>
    <row r="177" spans="1:5" x14ac:dyDescent="0.2">
      <c r="A177" s="171">
        <v>241</v>
      </c>
      <c r="B177" s="172" t="s">
        <v>323</v>
      </c>
      <c r="C177" s="173">
        <f t="shared" si="6"/>
        <v>241</v>
      </c>
      <c r="D177" s="52">
        <v>241</v>
      </c>
      <c r="E177" s="171" t="s">
        <v>324</v>
      </c>
    </row>
    <row r="178" spans="1:5" x14ac:dyDescent="0.2">
      <c r="A178" s="171">
        <v>242</v>
      </c>
      <c r="B178" s="172" t="s">
        <v>325</v>
      </c>
      <c r="C178" s="173">
        <f t="shared" si="6"/>
        <v>242</v>
      </c>
      <c r="D178" s="52">
        <v>242</v>
      </c>
      <c r="E178" s="171" t="s">
        <v>326</v>
      </c>
    </row>
    <row r="179" spans="1:5" x14ac:dyDescent="0.2">
      <c r="A179" s="171">
        <v>243</v>
      </c>
      <c r="B179" s="172" t="s">
        <v>327</v>
      </c>
      <c r="C179" s="173">
        <f t="shared" si="6"/>
        <v>243</v>
      </c>
      <c r="D179" s="52">
        <v>243</v>
      </c>
      <c r="E179" s="171" t="s">
        <v>328</v>
      </c>
    </row>
    <row r="180" spans="1:5" x14ac:dyDescent="0.2">
      <c r="A180" s="171">
        <v>244</v>
      </c>
      <c r="B180" s="172" t="s">
        <v>329</v>
      </c>
      <c r="C180" s="173">
        <f t="shared" si="6"/>
        <v>244</v>
      </c>
      <c r="D180" s="52">
        <v>244</v>
      </c>
      <c r="E180" s="171" t="s">
        <v>330</v>
      </c>
    </row>
    <row r="181" spans="1:5" x14ac:dyDescent="0.2">
      <c r="A181" s="171">
        <v>250</v>
      </c>
      <c r="B181" s="172" t="s">
        <v>331</v>
      </c>
      <c r="C181" s="173">
        <f t="shared" si="6"/>
        <v>250</v>
      </c>
      <c r="D181" s="52">
        <v>250</v>
      </c>
      <c r="E181" s="171" t="s">
        <v>332</v>
      </c>
    </row>
    <row r="182" spans="1:5" x14ac:dyDescent="0.2">
      <c r="A182" s="181">
        <v>310</v>
      </c>
      <c r="B182" s="182" t="s">
        <v>333</v>
      </c>
      <c r="C182" s="173">
        <f t="shared" si="6"/>
        <v>310</v>
      </c>
      <c r="D182" s="163">
        <v>310</v>
      </c>
      <c r="E182" s="181">
        <v>310</v>
      </c>
    </row>
    <row r="183" spans="1:5" x14ac:dyDescent="0.2">
      <c r="A183" s="181">
        <v>311</v>
      </c>
      <c r="B183" s="182" t="s">
        <v>334</v>
      </c>
      <c r="C183" s="173">
        <f t="shared" si="6"/>
        <v>311</v>
      </c>
      <c r="D183" s="163">
        <v>311</v>
      </c>
      <c r="E183" s="181">
        <v>311</v>
      </c>
    </row>
    <row r="184" spans="1:5" x14ac:dyDescent="0.2">
      <c r="A184" s="181">
        <v>324</v>
      </c>
      <c r="B184" s="182" t="s">
        <v>335</v>
      </c>
      <c r="C184" s="173">
        <f t="shared" si="6"/>
        <v>324</v>
      </c>
      <c r="D184" s="163">
        <v>324</v>
      </c>
      <c r="E184" s="181">
        <v>324</v>
      </c>
    </row>
    <row r="185" spans="1:5" x14ac:dyDescent="0.2">
      <c r="A185" s="181">
        <v>326</v>
      </c>
      <c r="B185" s="182" t="s">
        <v>336</v>
      </c>
      <c r="C185" s="173">
        <f t="shared" si="6"/>
        <v>326</v>
      </c>
      <c r="D185" s="163">
        <v>326</v>
      </c>
      <c r="E185" s="181">
        <v>326</v>
      </c>
    </row>
    <row r="186" spans="1:5" x14ac:dyDescent="0.2">
      <c r="A186" s="181">
        <v>330</v>
      </c>
      <c r="B186" s="182" t="s">
        <v>337</v>
      </c>
      <c r="C186" s="173">
        <f t="shared" si="6"/>
        <v>330</v>
      </c>
      <c r="D186" s="163">
        <v>330</v>
      </c>
      <c r="E186" s="181">
        <v>330</v>
      </c>
    </row>
    <row r="187" spans="1:5" x14ac:dyDescent="0.2">
      <c r="A187" s="177">
        <v>501</v>
      </c>
      <c r="B187" s="178" t="s">
        <v>338</v>
      </c>
      <c r="C187" s="173">
        <f t="shared" si="6"/>
        <v>501</v>
      </c>
      <c r="D187" s="52">
        <v>501</v>
      </c>
      <c r="E187" s="177" t="s">
        <v>339</v>
      </c>
    </row>
    <row r="188" spans="1:5" x14ac:dyDescent="0.2">
      <c r="A188" s="171">
        <v>511</v>
      </c>
      <c r="B188" s="172" t="s">
        <v>340</v>
      </c>
      <c r="C188" s="173">
        <f t="shared" si="6"/>
        <v>511</v>
      </c>
      <c r="D188" s="52">
        <v>511</v>
      </c>
      <c r="E188" s="171" t="s">
        <v>341</v>
      </c>
    </row>
    <row r="189" spans="1:5" x14ac:dyDescent="0.2">
      <c r="A189" s="171">
        <v>521</v>
      </c>
      <c r="B189" s="172" t="s">
        <v>342</v>
      </c>
      <c r="C189" s="173">
        <f t="shared" si="6"/>
        <v>521</v>
      </c>
      <c r="D189" s="52">
        <v>521</v>
      </c>
      <c r="E189" s="171" t="s">
        <v>343</v>
      </c>
    </row>
    <row r="190" spans="1:5" x14ac:dyDescent="0.2">
      <c r="A190" s="171">
        <v>531</v>
      </c>
      <c r="B190" s="172" t="s">
        <v>344</v>
      </c>
      <c r="C190" s="173">
        <f t="shared" si="6"/>
        <v>531</v>
      </c>
      <c r="D190" s="52">
        <v>531</v>
      </c>
      <c r="E190" s="171" t="s">
        <v>345</v>
      </c>
    </row>
    <row r="191" spans="1:5" x14ac:dyDescent="0.2">
      <c r="A191" s="177">
        <v>581</v>
      </c>
      <c r="B191" s="178" t="s">
        <v>346</v>
      </c>
      <c r="C191" s="173">
        <f t="shared" si="6"/>
        <v>581</v>
      </c>
      <c r="D191" s="52">
        <v>581</v>
      </c>
      <c r="E191" s="177" t="s">
        <v>347</v>
      </c>
    </row>
    <row r="192" spans="1:5" x14ac:dyDescent="0.2">
      <c r="A192" s="181"/>
      <c r="B192" s="182"/>
      <c r="C192" s="173"/>
      <c r="E192" s="181"/>
    </row>
    <row r="193" spans="1:5" x14ac:dyDescent="0.2">
      <c r="A193" s="181"/>
      <c r="B193" s="182"/>
      <c r="C193" s="173"/>
      <c r="E193" s="181"/>
    </row>
    <row r="194" spans="1:5" x14ac:dyDescent="0.2">
      <c r="A194" s="181"/>
      <c r="B194" s="182"/>
      <c r="C194" s="173"/>
      <c r="E194" s="181"/>
    </row>
    <row r="195" spans="1:5" x14ac:dyDescent="0.2">
      <c r="A195" s="181"/>
      <c r="B195" s="182"/>
      <c r="C195" s="173"/>
      <c r="E195" s="181"/>
    </row>
    <row r="196" spans="1:5" x14ac:dyDescent="0.2">
      <c r="A196" s="181"/>
      <c r="B196" s="182"/>
      <c r="C196" s="173"/>
      <c r="E196" s="181"/>
    </row>
    <row r="200" spans="1:5" x14ac:dyDescent="0.2">
      <c r="A200" s="163" t="s">
        <v>348</v>
      </c>
    </row>
    <row r="201" spans="1:5" x14ac:dyDescent="0.2">
      <c r="A201" s="163" t="s">
        <v>349</v>
      </c>
    </row>
    <row r="202" spans="1:5" x14ac:dyDescent="0.2">
      <c r="A202" s="163" t="s">
        <v>350</v>
      </c>
    </row>
    <row r="203" spans="1:5" x14ac:dyDescent="0.2">
      <c r="A203" s="163" t="s">
        <v>351</v>
      </c>
    </row>
    <row r="204" spans="1:5" x14ac:dyDescent="0.2">
      <c r="A204" s="163" t="s">
        <v>352</v>
      </c>
    </row>
    <row r="205" spans="1:5" x14ac:dyDescent="0.2">
      <c r="A205" s="163" t="s">
        <v>353</v>
      </c>
    </row>
    <row r="206" spans="1:5" x14ac:dyDescent="0.2">
      <c r="A206" s="163" t="s">
        <v>354</v>
      </c>
    </row>
    <row r="207" spans="1:5" x14ac:dyDescent="0.2">
      <c r="A207" s="163" t="s">
        <v>355</v>
      </c>
    </row>
    <row r="208" spans="1:5" x14ac:dyDescent="0.2">
      <c r="A208" s="163" t="s">
        <v>356</v>
      </c>
    </row>
    <row r="209" spans="1:1" x14ac:dyDescent="0.2">
      <c r="A209" s="163" t="s">
        <v>357</v>
      </c>
    </row>
    <row r="210" spans="1:1" x14ac:dyDescent="0.2">
      <c r="A210" s="163" t="s">
        <v>358</v>
      </c>
    </row>
    <row r="211" spans="1:1" x14ac:dyDescent="0.2">
      <c r="A211" s="163" t="s">
        <v>359</v>
      </c>
    </row>
    <row r="212" spans="1:1" x14ac:dyDescent="0.2">
      <c r="A212" s="163" t="s">
        <v>360</v>
      </c>
    </row>
    <row r="213" spans="1:1" x14ac:dyDescent="0.2">
      <c r="A213" s="163" t="s">
        <v>361</v>
      </c>
    </row>
    <row r="214" spans="1:1" x14ac:dyDescent="0.2">
      <c r="A214" s="163" t="s">
        <v>362</v>
      </c>
    </row>
    <row r="215" spans="1:1" x14ac:dyDescent="0.2">
      <c r="A215" s="163" t="s">
        <v>363</v>
      </c>
    </row>
    <row r="216" spans="1:1" x14ac:dyDescent="0.2">
      <c r="A216" s="163" t="s">
        <v>364</v>
      </c>
    </row>
    <row r="217" spans="1:1" x14ac:dyDescent="0.2">
      <c r="A217" s="163" t="s">
        <v>365</v>
      </c>
    </row>
    <row r="218" spans="1:1" x14ac:dyDescent="0.2">
      <c r="A218" s="163" t="s">
        <v>366</v>
      </c>
    </row>
    <row r="219" spans="1:1" x14ac:dyDescent="0.2">
      <c r="A219" s="163" t="s">
        <v>367</v>
      </c>
    </row>
    <row r="220" spans="1:1" x14ac:dyDescent="0.2">
      <c r="A220" s="163" t="s">
        <v>368</v>
      </c>
    </row>
    <row r="221" spans="1:1" x14ac:dyDescent="0.2">
      <c r="A221" s="163" t="s">
        <v>369</v>
      </c>
    </row>
    <row r="222" spans="1:1" x14ac:dyDescent="0.2">
      <c r="A222" s="163" t="s">
        <v>370</v>
      </c>
    </row>
    <row r="223" spans="1:1" x14ac:dyDescent="0.2">
      <c r="A223" s="163" t="s">
        <v>371</v>
      </c>
    </row>
    <row r="224" spans="1:1" x14ac:dyDescent="0.2">
      <c r="A224" s="163" t="s">
        <v>372</v>
      </c>
    </row>
    <row r="225" spans="1:1" x14ac:dyDescent="0.2">
      <c r="A225" s="163" t="s">
        <v>373</v>
      </c>
    </row>
    <row r="226" spans="1:1" x14ac:dyDescent="0.2">
      <c r="A226" s="163" t="s">
        <v>374</v>
      </c>
    </row>
    <row r="227" spans="1:1" x14ac:dyDescent="0.2">
      <c r="A227" s="163" t="s">
        <v>375</v>
      </c>
    </row>
    <row r="228" spans="1:1" x14ac:dyDescent="0.2">
      <c r="A228" s="163" t="s">
        <v>376</v>
      </c>
    </row>
    <row r="229" spans="1:1" x14ac:dyDescent="0.2">
      <c r="A229" s="163" t="s">
        <v>377</v>
      </c>
    </row>
    <row r="230" spans="1:1" x14ac:dyDescent="0.2">
      <c r="A230" s="163" t="s">
        <v>378</v>
      </c>
    </row>
    <row r="231" spans="1:1" x14ac:dyDescent="0.2">
      <c r="A231" s="163" t="s">
        <v>379</v>
      </c>
    </row>
    <row r="232" spans="1:1" x14ac:dyDescent="0.2">
      <c r="A232" s="163" t="s">
        <v>380</v>
      </c>
    </row>
    <row r="233" spans="1:1" x14ac:dyDescent="0.2">
      <c r="A233" s="163" t="s">
        <v>381</v>
      </c>
    </row>
    <row r="234" spans="1:1" x14ac:dyDescent="0.2">
      <c r="A234" s="163" t="s">
        <v>382</v>
      </c>
    </row>
    <row r="235" spans="1:1" x14ac:dyDescent="0.2">
      <c r="A235" s="163" t="s">
        <v>383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K50"/>
  <sheetViews>
    <sheetView workbookViewId="0"/>
  </sheetViews>
  <sheetFormatPr defaultRowHeight="15" customHeight="1" x14ac:dyDescent="0.25"/>
  <cols>
    <col min="1" max="1" width="18.7109375" style="81" bestFit="1" customWidth="1"/>
    <col min="2" max="3" width="9.140625" style="81" bestFit="1" customWidth="1"/>
    <col min="4" max="4" width="43.85546875" style="81" bestFit="1" customWidth="1"/>
    <col min="5" max="7" width="16.85546875" style="81" bestFit="1" customWidth="1"/>
    <col min="8" max="8" width="25.28515625" style="81" bestFit="1" customWidth="1"/>
    <col min="9" max="9" width="34.5703125" style="81" bestFit="1" customWidth="1"/>
    <col min="10" max="10" width="31.28515625" style="81" bestFit="1" customWidth="1"/>
    <col min="11" max="11" width="9.140625" style="81" bestFit="1"/>
    <col min="12" max="16384" width="9.140625" style="81"/>
  </cols>
  <sheetData>
    <row r="1" spans="1:11" ht="30" x14ac:dyDescent="0.25">
      <c r="A1" s="77" t="s">
        <v>1420</v>
      </c>
      <c r="B1" s="77" t="s">
        <v>1421</v>
      </c>
      <c r="C1" s="78" t="s">
        <v>1422</v>
      </c>
      <c r="D1" s="79" t="s">
        <v>388</v>
      </c>
      <c r="E1" s="80" t="s">
        <v>1423</v>
      </c>
      <c r="F1" s="80" t="s">
        <v>1424</v>
      </c>
      <c r="G1" s="80" t="s">
        <v>1425</v>
      </c>
      <c r="H1" s="80" t="s">
        <v>1426</v>
      </c>
      <c r="I1" s="79" t="s">
        <v>1427</v>
      </c>
      <c r="J1" s="88">
        <v>0</v>
      </c>
      <c r="K1" s="81">
        <v>1000</v>
      </c>
    </row>
    <row r="2" spans="1:11" ht="60" x14ac:dyDescent="0.25">
      <c r="A2" s="81" t="str">
        <f t="shared" ref="A2:A33" si="0">CONCATENATE(B2,C2)</f>
        <v>10300330</v>
      </c>
      <c r="B2" s="82">
        <v>10300</v>
      </c>
      <c r="C2" s="83">
        <v>330</v>
      </c>
      <c r="D2" s="90" t="s">
        <v>1428</v>
      </c>
      <c r="E2" s="92">
        <v>60000000</v>
      </c>
      <c r="F2" s="92">
        <v>37000000</v>
      </c>
      <c r="G2" s="92">
        <v>0</v>
      </c>
      <c r="H2" s="92" t="str">
        <f t="shared" ref="H2:H33" si="1">CONCATENATE(A2,K2)</f>
        <v>103003301001</v>
      </c>
      <c r="I2" s="84" t="s">
        <v>1073</v>
      </c>
      <c r="J2" s="81" t="str">
        <f>CONCATENATE(B2,C3,"1001")</f>
        <v>103003301001</v>
      </c>
      <c r="K2" s="81">
        <f t="shared" ref="K2:K33" si="2">1000+ROW()-1</f>
        <v>1001</v>
      </c>
    </row>
    <row r="3" spans="1:11" ht="45" x14ac:dyDescent="0.25">
      <c r="A3" s="81" t="str">
        <f t="shared" si="0"/>
        <v>10300330</v>
      </c>
      <c r="B3" s="82">
        <v>10300</v>
      </c>
      <c r="C3" s="83">
        <v>330</v>
      </c>
      <c r="D3" s="90" t="s">
        <v>1429</v>
      </c>
      <c r="E3" s="92">
        <v>50000000</v>
      </c>
      <c r="F3" s="92">
        <v>30000000</v>
      </c>
      <c r="G3" s="92">
        <v>20000000</v>
      </c>
      <c r="H3" s="92" t="str">
        <f t="shared" si="1"/>
        <v>103003301002</v>
      </c>
      <c r="I3" s="84" t="s">
        <v>1073</v>
      </c>
      <c r="J3" s="81" t="str">
        <f>CONCATENATE(B3,C4,"1001")</f>
        <v>103003301001</v>
      </c>
      <c r="K3" s="81">
        <f t="shared" si="2"/>
        <v>1002</v>
      </c>
    </row>
    <row r="4" spans="1:11" ht="30" x14ac:dyDescent="0.25">
      <c r="A4" s="81" t="str">
        <f t="shared" si="0"/>
        <v>10300330</v>
      </c>
      <c r="B4" s="82">
        <v>10300</v>
      </c>
      <c r="C4" s="83">
        <v>330</v>
      </c>
      <c r="D4" s="90" t="s">
        <v>1430</v>
      </c>
      <c r="E4" s="92">
        <v>0</v>
      </c>
      <c r="F4" s="92">
        <v>600000000</v>
      </c>
      <c r="G4" s="92">
        <v>400000000</v>
      </c>
      <c r="H4" s="92" t="str">
        <f t="shared" si="1"/>
        <v>103003301003</v>
      </c>
      <c r="I4" s="84" t="s">
        <v>1073</v>
      </c>
      <c r="K4" s="81">
        <f t="shared" si="2"/>
        <v>1003</v>
      </c>
    </row>
    <row r="5" spans="1:11" ht="45" x14ac:dyDescent="0.25">
      <c r="A5" s="81" t="str">
        <f t="shared" si="0"/>
        <v>10300330</v>
      </c>
      <c r="B5" s="82">
        <v>10300</v>
      </c>
      <c r="C5" s="83">
        <v>330</v>
      </c>
      <c r="D5" s="90" t="s">
        <v>1431</v>
      </c>
      <c r="E5" s="92">
        <v>40000000</v>
      </c>
      <c r="F5" s="92">
        <v>10000000</v>
      </c>
      <c r="G5" s="92">
        <v>0</v>
      </c>
      <c r="H5" s="92" t="str">
        <f t="shared" si="1"/>
        <v>103003301004</v>
      </c>
      <c r="I5" s="84" t="s">
        <v>1073</v>
      </c>
      <c r="K5" s="81">
        <f t="shared" si="2"/>
        <v>1004</v>
      </c>
    </row>
    <row r="6" spans="1:11" ht="45" x14ac:dyDescent="0.25">
      <c r="A6" s="81" t="str">
        <f t="shared" si="0"/>
        <v>10300330</v>
      </c>
      <c r="B6" s="82">
        <v>10300</v>
      </c>
      <c r="C6" s="83">
        <v>330</v>
      </c>
      <c r="D6" s="90" t="s">
        <v>1432</v>
      </c>
      <c r="E6" s="92">
        <v>50000000</v>
      </c>
      <c r="F6" s="92">
        <v>30000000</v>
      </c>
      <c r="G6" s="92">
        <v>20000000</v>
      </c>
      <c r="H6" s="92" t="str">
        <f t="shared" si="1"/>
        <v>103003301005</v>
      </c>
      <c r="I6" s="84" t="s">
        <v>1073</v>
      </c>
      <c r="K6" s="81">
        <f t="shared" si="2"/>
        <v>1005</v>
      </c>
    </row>
    <row r="7" spans="1:11" ht="60" x14ac:dyDescent="0.25">
      <c r="A7" s="81" t="str">
        <f t="shared" si="0"/>
        <v>10300330</v>
      </c>
      <c r="B7" s="82">
        <v>10300</v>
      </c>
      <c r="C7" s="83">
        <v>330</v>
      </c>
      <c r="D7" s="90" t="s">
        <v>1433</v>
      </c>
      <c r="E7" s="92">
        <v>260000000</v>
      </c>
      <c r="F7" s="92">
        <v>300000000</v>
      </c>
      <c r="G7" s="92">
        <v>0</v>
      </c>
      <c r="H7" s="92" t="str">
        <f t="shared" si="1"/>
        <v>103003301006</v>
      </c>
      <c r="I7" s="84" t="s">
        <v>1073</v>
      </c>
      <c r="K7" s="81">
        <f t="shared" si="2"/>
        <v>1006</v>
      </c>
    </row>
    <row r="8" spans="1:11" ht="30" x14ac:dyDescent="0.25">
      <c r="A8" s="81" t="str">
        <f t="shared" si="0"/>
        <v>10300330</v>
      </c>
      <c r="B8" s="82">
        <v>10300</v>
      </c>
      <c r="C8" s="83">
        <v>330</v>
      </c>
      <c r="D8" s="90" t="s">
        <v>1434</v>
      </c>
      <c r="E8" s="92">
        <v>0</v>
      </c>
      <c r="F8" s="92">
        <v>1100000000</v>
      </c>
      <c r="G8" s="92">
        <v>1400000000</v>
      </c>
      <c r="H8" s="92" t="str">
        <f t="shared" si="1"/>
        <v>103003301007</v>
      </c>
      <c r="I8" s="84" t="s">
        <v>1073</v>
      </c>
      <c r="K8" s="81">
        <f t="shared" si="2"/>
        <v>1007</v>
      </c>
    </row>
    <row r="9" spans="1:11" ht="60" x14ac:dyDescent="0.25">
      <c r="A9" s="81" t="str">
        <f t="shared" si="0"/>
        <v>10300330</v>
      </c>
      <c r="B9" s="82">
        <v>10300</v>
      </c>
      <c r="C9" s="83">
        <v>330</v>
      </c>
      <c r="D9" s="90" t="s">
        <v>1435</v>
      </c>
      <c r="E9" s="92">
        <v>0</v>
      </c>
      <c r="F9" s="92">
        <v>500000000</v>
      </c>
      <c r="G9" s="92">
        <v>500000000</v>
      </c>
      <c r="H9" s="92" t="str">
        <f t="shared" si="1"/>
        <v>103003301008</v>
      </c>
      <c r="I9" s="84" t="s">
        <v>1073</v>
      </c>
      <c r="K9" s="81">
        <f t="shared" si="2"/>
        <v>1008</v>
      </c>
    </row>
    <row r="10" spans="1:11" ht="45" x14ac:dyDescent="0.25">
      <c r="A10" s="81" t="str">
        <f t="shared" si="0"/>
        <v>10300330</v>
      </c>
      <c r="B10" s="82">
        <v>10300</v>
      </c>
      <c r="C10" s="83">
        <v>330</v>
      </c>
      <c r="D10" s="90" t="s">
        <v>1436</v>
      </c>
      <c r="E10" s="92">
        <v>100000000</v>
      </c>
      <c r="F10" s="92">
        <v>100000000</v>
      </c>
      <c r="G10" s="92">
        <v>100000000</v>
      </c>
      <c r="H10" s="92" t="str">
        <f t="shared" si="1"/>
        <v>103003301009</v>
      </c>
      <c r="I10" s="84" t="s">
        <v>1073</v>
      </c>
      <c r="K10" s="81">
        <f t="shared" si="2"/>
        <v>1009</v>
      </c>
    </row>
    <row r="11" spans="1:11" ht="45" x14ac:dyDescent="0.25">
      <c r="A11" s="81" t="str">
        <f t="shared" si="0"/>
        <v>10300330</v>
      </c>
      <c r="B11" s="82">
        <v>10300</v>
      </c>
      <c r="C11" s="83">
        <v>330</v>
      </c>
      <c r="D11" s="90" t="s">
        <v>1437</v>
      </c>
      <c r="E11" s="92">
        <v>10000000</v>
      </c>
      <c r="F11" s="92">
        <v>100000000</v>
      </c>
      <c r="G11" s="92">
        <v>90000000</v>
      </c>
      <c r="H11" s="92" t="str">
        <f t="shared" si="1"/>
        <v>103003301010</v>
      </c>
      <c r="I11" s="84" t="s">
        <v>1073</v>
      </c>
      <c r="K11" s="81">
        <f t="shared" si="2"/>
        <v>1010</v>
      </c>
    </row>
    <row r="12" spans="1:11" ht="30" x14ac:dyDescent="0.25">
      <c r="A12" s="81" t="str">
        <f t="shared" si="0"/>
        <v>10300330</v>
      </c>
      <c r="B12" s="82">
        <v>10300</v>
      </c>
      <c r="C12" s="83">
        <v>330</v>
      </c>
      <c r="D12" s="90" t="s">
        <v>1438</v>
      </c>
      <c r="E12" s="92">
        <v>100000000</v>
      </c>
      <c r="F12" s="92">
        <v>200000000</v>
      </c>
      <c r="G12" s="92">
        <v>200000000</v>
      </c>
      <c r="H12" s="92" t="str">
        <f t="shared" si="1"/>
        <v>103003301011</v>
      </c>
      <c r="I12" s="84" t="s">
        <v>1073</v>
      </c>
      <c r="K12" s="81">
        <f t="shared" si="2"/>
        <v>1011</v>
      </c>
    </row>
    <row r="13" spans="1:11" ht="30" x14ac:dyDescent="0.25">
      <c r="A13" s="81" t="str">
        <f t="shared" si="0"/>
        <v>10500110</v>
      </c>
      <c r="B13" s="82">
        <v>10500</v>
      </c>
      <c r="C13" s="85">
        <v>110</v>
      </c>
      <c r="D13" s="90" t="s">
        <v>1439</v>
      </c>
      <c r="E13" s="92">
        <v>3513993000</v>
      </c>
      <c r="F13" s="92">
        <v>4312553000</v>
      </c>
      <c r="G13" s="92">
        <v>4341535000</v>
      </c>
      <c r="H13" s="92" t="str">
        <f t="shared" si="1"/>
        <v>105001101012</v>
      </c>
      <c r="I13" s="84" t="s">
        <v>1077</v>
      </c>
      <c r="K13" s="81">
        <f t="shared" si="2"/>
        <v>1012</v>
      </c>
    </row>
    <row r="14" spans="1:11" ht="30" x14ac:dyDescent="0.25">
      <c r="A14" s="81" t="str">
        <f t="shared" si="0"/>
        <v>10500473</v>
      </c>
      <c r="B14" s="82">
        <v>10500</v>
      </c>
      <c r="C14" s="83">
        <v>473</v>
      </c>
      <c r="D14" s="93" t="s">
        <v>1440</v>
      </c>
      <c r="E14" s="92">
        <v>215632000</v>
      </c>
      <c r="F14" s="92">
        <v>2626409000</v>
      </c>
      <c r="G14" s="92">
        <v>2867929000</v>
      </c>
      <c r="H14" s="92" t="str">
        <f t="shared" si="1"/>
        <v>105004731013</v>
      </c>
      <c r="I14" s="84" t="s">
        <v>1077</v>
      </c>
      <c r="K14" s="81">
        <f t="shared" si="2"/>
        <v>1013</v>
      </c>
    </row>
    <row r="15" spans="1:11" x14ac:dyDescent="0.25">
      <c r="A15" s="81" t="str">
        <f t="shared" si="0"/>
        <v>10502110</v>
      </c>
      <c r="B15" s="82">
        <v>10502</v>
      </c>
      <c r="C15" s="83">
        <v>110</v>
      </c>
      <c r="D15" s="90" t="s">
        <v>1441</v>
      </c>
      <c r="E15" s="91">
        <v>84600000</v>
      </c>
      <c r="F15" s="92">
        <v>157150000</v>
      </c>
      <c r="G15" s="92">
        <v>155750000</v>
      </c>
      <c r="H15" s="92" t="str">
        <f t="shared" si="1"/>
        <v>105021101014</v>
      </c>
      <c r="I15" s="84" t="s">
        <v>1078</v>
      </c>
      <c r="K15" s="81">
        <f t="shared" si="2"/>
        <v>1014</v>
      </c>
    </row>
    <row r="16" spans="1:11" x14ac:dyDescent="0.25">
      <c r="A16" s="81" t="str">
        <f t="shared" si="0"/>
        <v>10502110</v>
      </c>
      <c r="B16" s="82">
        <v>10502</v>
      </c>
      <c r="C16" s="83">
        <v>110</v>
      </c>
      <c r="D16" s="90" t="s">
        <v>1442</v>
      </c>
      <c r="E16" s="91">
        <v>5200000</v>
      </c>
      <c r="F16" s="92">
        <v>128750000</v>
      </c>
      <c r="G16" s="92">
        <v>85800000</v>
      </c>
      <c r="H16" s="92" t="str">
        <f t="shared" si="1"/>
        <v>105021101015</v>
      </c>
      <c r="I16" s="84" t="s">
        <v>1078</v>
      </c>
      <c r="K16" s="81">
        <f t="shared" si="2"/>
        <v>1015</v>
      </c>
    </row>
    <row r="17" spans="1:11" x14ac:dyDescent="0.25">
      <c r="A17" s="81" t="str">
        <f t="shared" si="0"/>
        <v>10502110</v>
      </c>
      <c r="B17" s="82">
        <v>10502</v>
      </c>
      <c r="C17" s="83">
        <v>110</v>
      </c>
      <c r="D17" s="90" t="s">
        <v>1443</v>
      </c>
      <c r="E17" s="91">
        <v>3400000</v>
      </c>
      <c r="F17" s="92">
        <v>115875000</v>
      </c>
      <c r="G17" s="92">
        <v>55800000</v>
      </c>
      <c r="H17" s="92" t="str">
        <f t="shared" si="1"/>
        <v>105021101016</v>
      </c>
      <c r="I17" s="84" t="s">
        <v>1078</v>
      </c>
      <c r="K17" s="81">
        <f t="shared" si="2"/>
        <v>1016</v>
      </c>
    </row>
    <row r="18" spans="1:11" x14ac:dyDescent="0.25">
      <c r="A18" s="81" t="str">
        <f t="shared" si="0"/>
        <v>10502110</v>
      </c>
      <c r="B18" s="82">
        <v>10502</v>
      </c>
      <c r="C18" s="83">
        <v>110</v>
      </c>
      <c r="D18" s="90" t="s">
        <v>1444</v>
      </c>
      <c r="E18" s="91">
        <v>2200000</v>
      </c>
      <c r="F18" s="92">
        <v>108426000</v>
      </c>
      <c r="G18" s="92">
        <v>107600000</v>
      </c>
      <c r="H18" s="92" t="str">
        <f t="shared" si="1"/>
        <v>105021101017</v>
      </c>
      <c r="I18" s="84" t="s">
        <v>1078</v>
      </c>
      <c r="K18" s="81">
        <f t="shared" si="2"/>
        <v>1017</v>
      </c>
    </row>
    <row r="19" spans="1:11" x14ac:dyDescent="0.25">
      <c r="A19" s="81" t="str">
        <f t="shared" si="0"/>
        <v>10502110</v>
      </c>
      <c r="B19" s="82">
        <v>10502</v>
      </c>
      <c r="C19" s="83">
        <v>110</v>
      </c>
      <c r="D19" s="90" t="s">
        <v>1445</v>
      </c>
      <c r="E19" s="92">
        <v>22600000</v>
      </c>
      <c r="F19" s="92">
        <v>50000000</v>
      </c>
      <c r="G19" s="92">
        <v>30000000</v>
      </c>
      <c r="H19" s="92" t="str">
        <f t="shared" si="1"/>
        <v>105021101018</v>
      </c>
      <c r="I19" s="84" t="s">
        <v>1078</v>
      </c>
      <c r="K19" s="81">
        <f t="shared" si="2"/>
        <v>1018</v>
      </c>
    </row>
    <row r="20" spans="1:11" x14ac:dyDescent="0.25">
      <c r="A20" s="81" t="str">
        <f t="shared" si="0"/>
        <v>10502110</v>
      </c>
      <c r="B20" s="82">
        <v>10502</v>
      </c>
      <c r="C20" s="83">
        <v>110</v>
      </c>
      <c r="D20" s="90" t="s">
        <v>1446</v>
      </c>
      <c r="E20" s="92"/>
      <c r="F20" s="92">
        <v>33000000</v>
      </c>
      <c r="G20" s="92">
        <v>100000000</v>
      </c>
      <c r="H20" s="92" t="str">
        <f t="shared" si="1"/>
        <v>105021101019</v>
      </c>
      <c r="I20" s="84" t="s">
        <v>1078</v>
      </c>
      <c r="K20" s="81">
        <f t="shared" si="2"/>
        <v>1019</v>
      </c>
    </row>
    <row r="21" spans="1:11" ht="30" x14ac:dyDescent="0.25">
      <c r="A21" s="81" t="str">
        <f t="shared" si="0"/>
        <v>10505110</v>
      </c>
      <c r="B21" s="82">
        <v>10505</v>
      </c>
      <c r="C21" s="83">
        <v>110</v>
      </c>
      <c r="D21" s="90" t="s">
        <v>1447</v>
      </c>
      <c r="E21" s="92">
        <v>27000000</v>
      </c>
      <c r="F21" s="92">
        <v>27000000</v>
      </c>
      <c r="G21" s="92">
        <v>27000000</v>
      </c>
      <c r="H21" s="92" t="str">
        <f t="shared" si="1"/>
        <v>105051101020</v>
      </c>
      <c r="I21" s="84" t="s">
        <v>1079</v>
      </c>
      <c r="K21" s="81">
        <f t="shared" si="2"/>
        <v>1020</v>
      </c>
    </row>
    <row r="22" spans="1:11" ht="30" x14ac:dyDescent="0.25">
      <c r="A22" s="81" t="str">
        <f t="shared" si="0"/>
        <v>10505110</v>
      </c>
      <c r="B22" s="82">
        <v>10505</v>
      </c>
      <c r="C22" s="83">
        <v>110</v>
      </c>
      <c r="D22" s="90" t="s">
        <v>1448</v>
      </c>
      <c r="E22" s="92">
        <v>142722000</v>
      </c>
      <c r="F22" s="92">
        <v>177120000</v>
      </c>
      <c r="G22" s="92">
        <v>198090000</v>
      </c>
      <c r="H22" s="92" t="str">
        <f t="shared" si="1"/>
        <v>105051101021</v>
      </c>
      <c r="I22" s="84" t="s">
        <v>1079</v>
      </c>
      <c r="K22" s="81">
        <f t="shared" si="2"/>
        <v>1021</v>
      </c>
    </row>
    <row r="23" spans="1:11" ht="30" x14ac:dyDescent="0.25">
      <c r="A23" s="81" t="str">
        <f t="shared" si="0"/>
        <v>10505110</v>
      </c>
      <c r="B23" s="82">
        <v>10505</v>
      </c>
      <c r="C23" s="83">
        <v>110</v>
      </c>
      <c r="D23" s="90" t="s">
        <v>1449</v>
      </c>
      <c r="E23" s="92">
        <v>27197000</v>
      </c>
      <c r="F23" s="92">
        <v>2000000</v>
      </c>
      <c r="G23" s="92">
        <v>2000000</v>
      </c>
      <c r="H23" s="92" t="str">
        <f t="shared" si="1"/>
        <v>105051101022</v>
      </c>
      <c r="I23" s="84" t="s">
        <v>1079</v>
      </c>
      <c r="K23" s="81">
        <f t="shared" si="2"/>
        <v>1022</v>
      </c>
    </row>
    <row r="24" spans="1:11" ht="30" x14ac:dyDescent="0.25">
      <c r="A24" s="81" t="str">
        <f t="shared" si="0"/>
        <v>10505110</v>
      </c>
      <c r="B24" s="82">
        <v>10505</v>
      </c>
      <c r="C24" s="83">
        <v>110</v>
      </c>
      <c r="D24" s="90" t="s">
        <v>1450</v>
      </c>
      <c r="E24" s="92">
        <v>18643000</v>
      </c>
      <c r="F24" s="92">
        <v>10000000</v>
      </c>
      <c r="G24" s="92">
        <v>5000000</v>
      </c>
      <c r="H24" s="92" t="str">
        <f t="shared" si="1"/>
        <v>105051101023</v>
      </c>
      <c r="I24" s="84" t="s">
        <v>1079</v>
      </c>
      <c r="K24" s="81">
        <f t="shared" si="2"/>
        <v>1023</v>
      </c>
    </row>
    <row r="25" spans="1:11" ht="30" x14ac:dyDescent="0.25">
      <c r="A25" s="81" t="str">
        <f t="shared" si="0"/>
        <v>10505110</v>
      </c>
      <c r="B25" s="82">
        <v>10505</v>
      </c>
      <c r="C25" s="83">
        <v>110</v>
      </c>
      <c r="D25" s="90" t="s">
        <v>1451</v>
      </c>
      <c r="E25" s="92">
        <v>62509000</v>
      </c>
      <c r="F25" s="92">
        <v>125760000</v>
      </c>
      <c r="G25" s="92">
        <v>74270000</v>
      </c>
      <c r="H25" s="92" t="str">
        <f t="shared" si="1"/>
        <v>105051101024</v>
      </c>
      <c r="I25" s="84" t="s">
        <v>1079</v>
      </c>
      <c r="K25" s="81">
        <f t="shared" si="2"/>
        <v>1024</v>
      </c>
    </row>
    <row r="26" spans="1:11" ht="60" x14ac:dyDescent="0.25">
      <c r="A26" s="81" t="str">
        <f t="shared" si="0"/>
        <v>10600310</v>
      </c>
      <c r="B26" s="82">
        <v>10600</v>
      </c>
      <c r="C26" s="83">
        <v>310</v>
      </c>
      <c r="D26" s="90" t="s">
        <v>1452</v>
      </c>
      <c r="E26" s="92">
        <v>30000000</v>
      </c>
      <c r="F26" s="92">
        <v>30000000</v>
      </c>
      <c r="G26" s="92">
        <v>30000000</v>
      </c>
      <c r="H26" s="92" t="str">
        <f t="shared" si="1"/>
        <v>106003101025</v>
      </c>
      <c r="I26" s="84" t="s">
        <v>1088</v>
      </c>
      <c r="K26" s="81">
        <f t="shared" si="2"/>
        <v>1025</v>
      </c>
    </row>
    <row r="27" spans="1:11" ht="30" x14ac:dyDescent="0.25">
      <c r="A27" s="81" t="str">
        <f t="shared" si="0"/>
        <v>10600310</v>
      </c>
      <c r="B27" s="82">
        <v>10600</v>
      </c>
      <c r="C27" s="83">
        <v>310</v>
      </c>
      <c r="D27" s="90" t="s">
        <v>1453</v>
      </c>
      <c r="E27" s="92">
        <v>97100000</v>
      </c>
      <c r="F27" s="92">
        <v>174110510</v>
      </c>
      <c r="G27" s="92">
        <v>20000000</v>
      </c>
      <c r="H27" s="92" t="str">
        <f t="shared" si="1"/>
        <v>106003101026</v>
      </c>
      <c r="I27" s="84" t="s">
        <v>1088</v>
      </c>
      <c r="K27" s="81">
        <f t="shared" si="2"/>
        <v>1026</v>
      </c>
    </row>
    <row r="28" spans="1:11" ht="30" x14ac:dyDescent="0.25">
      <c r="A28" s="81" t="str">
        <f t="shared" si="0"/>
        <v>10702420</v>
      </c>
      <c r="B28" s="82">
        <v>10702</v>
      </c>
      <c r="C28" s="83">
        <v>420</v>
      </c>
      <c r="D28" s="90" t="s">
        <v>1454</v>
      </c>
      <c r="E28" s="92">
        <v>250000000</v>
      </c>
      <c r="F28" s="92">
        <v>700000000</v>
      </c>
      <c r="G28" s="92">
        <v>800000000</v>
      </c>
      <c r="H28" s="92" t="str">
        <f t="shared" si="1"/>
        <v>107024201027</v>
      </c>
      <c r="I28" s="84" t="s">
        <v>1092</v>
      </c>
      <c r="K28" s="81">
        <f t="shared" si="2"/>
        <v>1027</v>
      </c>
    </row>
    <row r="29" spans="1:11" ht="30" x14ac:dyDescent="0.25">
      <c r="A29" s="81" t="str">
        <f t="shared" si="0"/>
        <v>11801820</v>
      </c>
      <c r="B29" s="82">
        <v>11801</v>
      </c>
      <c r="C29" s="83">
        <v>820</v>
      </c>
      <c r="D29" s="90" t="s">
        <v>1455</v>
      </c>
      <c r="E29" s="91">
        <v>124569890</v>
      </c>
      <c r="F29" s="91">
        <v>367873000</v>
      </c>
      <c r="G29" s="91">
        <v>130000000</v>
      </c>
      <c r="H29" s="91" t="str">
        <f t="shared" si="1"/>
        <v>118018201028</v>
      </c>
      <c r="I29" s="84" t="s">
        <v>1096</v>
      </c>
      <c r="K29" s="81">
        <f t="shared" si="2"/>
        <v>1028</v>
      </c>
    </row>
    <row r="30" spans="1:11" x14ac:dyDescent="0.25">
      <c r="A30" s="81" t="str">
        <f t="shared" si="0"/>
        <v>11801820</v>
      </c>
      <c r="B30" s="82">
        <v>11801</v>
      </c>
      <c r="C30" s="83">
        <v>820</v>
      </c>
      <c r="D30" s="90" t="s">
        <v>1456</v>
      </c>
      <c r="E30" s="91">
        <v>0</v>
      </c>
      <c r="F30" s="91">
        <v>620000000</v>
      </c>
      <c r="G30" s="91">
        <v>403000000</v>
      </c>
      <c r="H30" s="91" t="str">
        <f t="shared" si="1"/>
        <v>118018201029</v>
      </c>
      <c r="I30" s="84" t="s">
        <v>1096</v>
      </c>
      <c r="K30" s="81">
        <f t="shared" si="2"/>
        <v>1029</v>
      </c>
    </row>
    <row r="31" spans="1:11" ht="30" x14ac:dyDescent="0.25">
      <c r="A31" s="81" t="str">
        <f t="shared" si="0"/>
        <v>13800810</v>
      </c>
      <c r="B31" s="82">
        <v>13800</v>
      </c>
      <c r="C31" s="83">
        <v>810</v>
      </c>
      <c r="D31" s="90" t="s">
        <v>1457</v>
      </c>
      <c r="E31" s="92">
        <v>229252202.59999999</v>
      </c>
      <c r="F31" s="92">
        <v>300000000</v>
      </c>
      <c r="G31" s="92">
        <v>0</v>
      </c>
      <c r="H31" s="92" t="str">
        <f t="shared" si="1"/>
        <v>138008101030</v>
      </c>
      <c r="I31" s="84" t="s">
        <v>1116</v>
      </c>
      <c r="K31" s="81">
        <f t="shared" si="2"/>
        <v>1030</v>
      </c>
    </row>
    <row r="32" spans="1:11" ht="30" x14ac:dyDescent="0.25">
      <c r="A32" s="81" t="str">
        <f t="shared" si="0"/>
        <v>13800810</v>
      </c>
      <c r="B32" s="82">
        <v>13800</v>
      </c>
      <c r="C32" s="83">
        <v>810</v>
      </c>
      <c r="D32" s="90" t="s">
        <v>1458</v>
      </c>
      <c r="E32" s="92">
        <v>30000000</v>
      </c>
      <c r="F32" s="92">
        <v>148000000</v>
      </c>
      <c r="G32" s="92">
        <v>0</v>
      </c>
      <c r="H32" s="92" t="str">
        <f t="shared" si="1"/>
        <v>138008101031</v>
      </c>
      <c r="I32" s="84" t="s">
        <v>1116</v>
      </c>
      <c r="K32" s="81">
        <f t="shared" si="2"/>
        <v>1031</v>
      </c>
    </row>
    <row r="33" spans="1:11" ht="30" x14ac:dyDescent="0.25">
      <c r="A33" s="81" t="str">
        <f t="shared" si="0"/>
        <v>14300411</v>
      </c>
      <c r="B33" s="82">
        <v>14300</v>
      </c>
      <c r="C33" s="83">
        <v>411</v>
      </c>
      <c r="D33" s="90" t="s">
        <v>1459</v>
      </c>
      <c r="E33" s="91">
        <v>1051997000</v>
      </c>
      <c r="F33" s="91">
        <v>1504000000</v>
      </c>
      <c r="G33" s="91"/>
      <c r="H33" s="91" t="str">
        <f t="shared" si="1"/>
        <v>143004111032</v>
      </c>
      <c r="I33" s="84" t="s">
        <v>1121</v>
      </c>
      <c r="K33" s="81">
        <f t="shared" si="2"/>
        <v>1032</v>
      </c>
    </row>
    <row r="34" spans="1:11" ht="30" x14ac:dyDescent="0.25">
      <c r="A34" s="81" t="str">
        <f t="shared" ref="A34:A50" si="3">CONCATENATE(B34,C34)</f>
        <v>14300411</v>
      </c>
      <c r="B34" s="82">
        <v>14300</v>
      </c>
      <c r="C34" s="83">
        <v>411</v>
      </c>
      <c r="D34" s="90" t="s">
        <v>1460</v>
      </c>
      <c r="E34" s="91">
        <v>55500000</v>
      </c>
      <c r="F34" s="91">
        <v>100000000</v>
      </c>
      <c r="G34" s="91"/>
      <c r="H34" s="91" t="str">
        <f t="shared" ref="H34:H50" si="4">CONCATENATE(A34,K34)</f>
        <v>143004111033</v>
      </c>
      <c r="I34" s="84" t="s">
        <v>1121</v>
      </c>
      <c r="K34" s="81">
        <f t="shared" ref="K34:K50" si="5">1000+ROW()-1</f>
        <v>1033</v>
      </c>
    </row>
    <row r="35" spans="1:11" ht="60" x14ac:dyDescent="0.25">
      <c r="A35" s="81" t="str">
        <f t="shared" si="3"/>
        <v>14400450</v>
      </c>
      <c r="B35" s="82">
        <v>14400</v>
      </c>
      <c r="C35" s="83">
        <v>450</v>
      </c>
      <c r="D35" s="90" t="s">
        <v>1461</v>
      </c>
      <c r="E35" s="91">
        <v>1150714000</v>
      </c>
      <c r="F35" s="91">
        <v>2339733908</v>
      </c>
      <c r="G35" s="91">
        <v>500000000</v>
      </c>
      <c r="H35" s="91" t="str">
        <f t="shared" si="4"/>
        <v>144004501034</v>
      </c>
      <c r="I35" s="84" t="s">
        <v>1122</v>
      </c>
      <c r="K35" s="81">
        <f t="shared" si="5"/>
        <v>1034</v>
      </c>
    </row>
    <row r="36" spans="1:11" ht="30" x14ac:dyDescent="0.25">
      <c r="A36" s="81" t="str">
        <f t="shared" si="3"/>
        <v>14400450</v>
      </c>
      <c r="B36" s="82">
        <v>14400</v>
      </c>
      <c r="C36" s="83">
        <v>450</v>
      </c>
      <c r="D36" s="90" t="s">
        <v>1462</v>
      </c>
      <c r="E36" s="91">
        <v>918804000</v>
      </c>
      <c r="F36" s="91">
        <v>882969608</v>
      </c>
      <c r="G36" s="91">
        <v>107896642</v>
      </c>
      <c r="H36" s="91" t="str">
        <f t="shared" si="4"/>
        <v>144004501035</v>
      </c>
      <c r="I36" s="84" t="s">
        <v>1122</v>
      </c>
      <c r="K36" s="81">
        <f t="shared" si="5"/>
        <v>1035</v>
      </c>
    </row>
    <row r="37" spans="1:11" ht="45" x14ac:dyDescent="0.25">
      <c r="A37" s="81" t="str">
        <f t="shared" si="3"/>
        <v>14400450</v>
      </c>
      <c r="B37" s="82">
        <v>14400</v>
      </c>
      <c r="C37" s="83">
        <v>450</v>
      </c>
      <c r="D37" s="90" t="s">
        <v>1463</v>
      </c>
      <c r="E37" s="91">
        <v>532462000</v>
      </c>
      <c r="F37" s="91"/>
      <c r="G37" s="91"/>
      <c r="H37" s="91" t="str">
        <f t="shared" si="4"/>
        <v>144004501036</v>
      </c>
      <c r="I37" s="84" t="s">
        <v>1122</v>
      </c>
      <c r="K37" s="81">
        <f t="shared" si="5"/>
        <v>1036</v>
      </c>
    </row>
    <row r="38" spans="1:11" ht="30" x14ac:dyDescent="0.25">
      <c r="A38" s="81" t="str">
        <f t="shared" si="3"/>
        <v>14500620</v>
      </c>
      <c r="B38" s="82">
        <v>14500</v>
      </c>
      <c r="C38" s="83">
        <v>620</v>
      </c>
      <c r="D38" s="90" t="s">
        <v>1464</v>
      </c>
      <c r="E38" s="92">
        <v>0</v>
      </c>
      <c r="F38" s="92">
        <v>300000000</v>
      </c>
      <c r="G38" s="92">
        <v>120000000</v>
      </c>
      <c r="H38" s="92" t="str">
        <f t="shared" si="4"/>
        <v>145006201037</v>
      </c>
      <c r="I38" s="84" t="s">
        <v>1126</v>
      </c>
      <c r="K38" s="81">
        <f t="shared" si="5"/>
        <v>1037</v>
      </c>
    </row>
    <row r="39" spans="1:11" ht="45" x14ac:dyDescent="0.25">
      <c r="A39" s="81" t="str">
        <f t="shared" si="3"/>
        <v>14700460</v>
      </c>
      <c r="B39" s="82">
        <v>14700</v>
      </c>
      <c r="C39" s="86">
        <v>460</v>
      </c>
      <c r="D39" s="94" t="s">
        <v>1465</v>
      </c>
      <c r="E39" s="95">
        <v>300000000</v>
      </c>
      <c r="F39" s="95">
        <v>450000000</v>
      </c>
      <c r="G39" s="96"/>
      <c r="H39" s="96" t="str">
        <f t="shared" si="4"/>
        <v>147004601038</v>
      </c>
      <c r="I39" s="87" t="s">
        <v>1130</v>
      </c>
      <c r="K39" s="81">
        <f t="shared" si="5"/>
        <v>1038</v>
      </c>
    </row>
    <row r="40" spans="1:11" ht="30" x14ac:dyDescent="0.25">
      <c r="A40" s="81" t="str">
        <f t="shared" si="3"/>
        <v>40200110</v>
      </c>
      <c r="B40" s="82">
        <v>40200</v>
      </c>
      <c r="C40" s="83">
        <v>110</v>
      </c>
      <c r="D40" s="90" t="s">
        <v>1466</v>
      </c>
      <c r="E40" s="92">
        <v>1275030400</v>
      </c>
      <c r="F40" s="92">
        <v>1185568000</v>
      </c>
      <c r="G40" s="92">
        <v>981756000</v>
      </c>
      <c r="H40" s="92" t="str">
        <f t="shared" si="4"/>
        <v>402001101039</v>
      </c>
      <c r="I40" s="84" t="s">
        <v>1160</v>
      </c>
      <c r="K40" s="81">
        <f t="shared" si="5"/>
        <v>1039</v>
      </c>
    </row>
    <row r="41" spans="1:11" ht="30" x14ac:dyDescent="0.25">
      <c r="A41" s="81" t="str">
        <f t="shared" si="3"/>
        <v>41100130</v>
      </c>
      <c r="B41" s="82">
        <v>41100</v>
      </c>
      <c r="C41" s="83">
        <v>130</v>
      </c>
      <c r="D41" s="90" t="s">
        <v>1467</v>
      </c>
      <c r="E41" s="92">
        <v>559004000</v>
      </c>
      <c r="F41" s="92">
        <v>1299616000</v>
      </c>
      <c r="G41" s="92">
        <v>1358620000</v>
      </c>
      <c r="H41" s="92" t="str">
        <f t="shared" si="4"/>
        <v>411001301040</v>
      </c>
      <c r="I41" s="84" t="s">
        <v>1167</v>
      </c>
      <c r="K41" s="81">
        <f t="shared" si="5"/>
        <v>1040</v>
      </c>
    </row>
    <row r="42" spans="1:11" ht="30" x14ac:dyDescent="0.25">
      <c r="A42" s="81" t="str">
        <f t="shared" si="3"/>
        <v>41300360</v>
      </c>
      <c r="B42" s="82">
        <v>41300</v>
      </c>
      <c r="C42" s="85">
        <v>360</v>
      </c>
      <c r="D42" s="90" t="s">
        <v>1468</v>
      </c>
      <c r="E42" s="92">
        <v>64800000</v>
      </c>
      <c r="F42" s="92">
        <v>105200000</v>
      </c>
      <c r="G42" s="92">
        <v>0</v>
      </c>
      <c r="H42" s="92" t="str">
        <f t="shared" si="4"/>
        <v>413003601041</v>
      </c>
      <c r="I42" s="84" t="s">
        <v>1199</v>
      </c>
      <c r="K42" s="81">
        <f t="shared" si="5"/>
        <v>1041</v>
      </c>
    </row>
    <row r="43" spans="1:11" ht="30" x14ac:dyDescent="0.25">
      <c r="A43" s="81" t="str">
        <f t="shared" si="3"/>
        <v>41300360</v>
      </c>
      <c r="B43" s="82">
        <v>41300</v>
      </c>
      <c r="C43" s="85">
        <v>360</v>
      </c>
      <c r="D43" s="90" t="s">
        <v>1469</v>
      </c>
      <c r="E43" s="92">
        <v>44750000</v>
      </c>
      <c r="F43" s="92">
        <v>64250000</v>
      </c>
      <c r="G43" s="92"/>
      <c r="H43" s="92" t="str">
        <f t="shared" si="4"/>
        <v>413003601042</v>
      </c>
      <c r="I43" s="84" t="s">
        <v>1199</v>
      </c>
      <c r="K43" s="81">
        <f t="shared" si="5"/>
        <v>1042</v>
      </c>
    </row>
    <row r="44" spans="1:11" ht="45" x14ac:dyDescent="0.25">
      <c r="A44" s="81" t="str">
        <f t="shared" si="3"/>
        <v>50031320</v>
      </c>
      <c r="B44" s="82">
        <v>50031</v>
      </c>
      <c r="C44" s="83">
        <v>320</v>
      </c>
      <c r="D44" s="90" t="s">
        <v>1470</v>
      </c>
      <c r="E44" s="92">
        <v>81148000</v>
      </c>
      <c r="F44" s="92">
        <v>988805000</v>
      </c>
      <c r="G44" s="92">
        <v>1058641000</v>
      </c>
      <c r="H44" s="92" t="str">
        <f t="shared" si="4"/>
        <v>500313201043</v>
      </c>
      <c r="I44" s="84" t="s">
        <v>1218</v>
      </c>
      <c r="K44" s="81">
        <f t="shared" si="5"/>
        <v>1043</v>
      </c>
    </row>
    <row r="45" spans="1:11" ht="30" x14ac:dyDescent="0.25">
      <c r="A45" s="81" t="str">
        <f t="shared" si="3"/>
        <v>50034630</v>
      </c>
      <c r="B45" s="82">
        <v>50034</v>
      </c>
      <c r="C45" s="83">
        <v>630</v>
      </c>
      <c r="D45" s="90" t="s">
        <v>1471</v>
      </c>
      <c r="E45" s="92">
        <v>70000000</v>
      </c>
      <c r="F45" s="92"/>
      <c r="G45" s="92">
        <v>0</v>
      </c>
      <c r="H45" s="92" t="str">
        <f t="shared" si="4"/>
        <v>500346301044</v>
      </c>
      <c r="I45" s="84" t="s">
        <v>1221</v>
      </c>
      <c r="K45" s="81">
        <f t="shared" si="5"/>
        <v>1044</v>
      </c>
    </row>
    <row r="46" spans="1:11" ht="30" x14ac:dyDescent="0.25">
      <c r="A46" s="81" t="str">
        <f t="shared" si="3"/>
        <v>50034630</v>
      </c>
      <c r="B46" s="82">
        <v>50034</v>
      </c>
      <c r="C46" s="83">
        <v>630</v>
      </c>
      <c r="D46" s="90" t="s">
        <v>1472</v>
      </c>
      <c r="E46" s="92">
        <v>123286000</v>
      </c>
      <c r="F46" s="92">
        <v>264714000</v>
      </c>
      <c r="G46" s="92">
        <v>112000000</v>
      </c>
      <c r="H46" s="92" t="str">
        <f t="shared" si="4"/>
        <v>500346301045</v>
      </c>
      <c r="I46" s="84" t="s">
        <v>1221</v>
      </c>
      <c r="K46" s="81">
        <f t="shared" si="5"/>
        <v>1045</v>
      </c>
    </row>
    <row r="47" spans="1:11" ht="30" x14ac:dyDescent="0.25">
      <c r="A47" s="81" t="str">
        <f t="shared" si="3"/>
        <v>50034630</v>
      </c>
      <c r="B47" s="82">
        <v>50034</v>
      </c>
      <c r="C47" s="83">
        <v>630</v>
      </c>
      <c r="D47" s="90" t="s">
        <v>1473</v>
      </c>
      <c r="E47" s="92">
        <v>263142000</v>
      </c>
      <c r="F47" s="92">
        <v>700000000</v>
      </c>
      <c r="G47" s="92">
        <v>448000000</v>
      </c>
      <c r="H47" s="92" t="str">
        <f t="shared" si="4"/>
        <v>500346301046</v>
      </c>
      <c r="I47" s="84" t="s">
        <v>1221</v>
      </c>
      <c r="K47" s="81">
        <f t="shared" si="5"/>
        <v>1046</v>
      </c>
    </row>
    <row r="48" spans="1:11" ht="30" x14ac:dyDescent="0.25">
      <c r="A48" s="81" t="str">
        <f t="shared" si="3"/>
        <v>50034630</v>
      </c>
      <c r="B48" s="82">
        <v>50034</v>
      </c>
      <c r="C48" s="83">
        <v>630</v>
      </c>
      <c r="D48" s="90" t="s">
        <v>1474</v>
      </c>
      <c r="E48" s="92">
        <v>20468000</v>
      </c>
      <c r="F48" s="92">
        <v>25000000</v>
      </c>
      <c r="G48" s="92">
        <v>25000000</v>
      </c>
      <c r="H48" s="92" t="str">
        <f t="shared" si="4"/>
        <v>500346301047</v>
      </c>
      <c r="I48" s="84" t="s">
        <v>1221</v>
      </c>
      <c r="K48" s="81">
        <f t="shared" si="5"/>
        <v>1047</v>
      </c>
    </row>
    <row r="49" spans="1:11" ht="45" x14ac:dyDescent="0.25">
      <c r="A49" s="81" t="str">
        <f t="shared" si="3"/>
        <v>50034630</v>
      </c>
      <c r="B49" s="82">
        <v>50034</v>
      </c>
      <c r="C49" s="83">
        <v>630</v>
      </c>
      <c r="D49" s="90" t="s">
        <v>1475</v>
      </c>
      <c r="E49" s="92">
        <v>29545000</v>
      </c>
      <c r="F49" s="92">
        <v>20000000</v>
      </c>
      <c r="G49" s="92">
        <v>20000000</v>
      </c>
      <c r="H49" s="92" t="str">
        <f t="shared" si="4"/>
        <v>500346301048</v>
      </c>
      <c r="I49" s="84" t="s">
        <v>1221</v>
      </c>
      <c r="K49" s="81">
        <f t="shared" si="5"/>
        <v>1048</v>
      </c>
    </row>
    <row r="50" spans="1:11" x14ac:dyDescent="0.25">
      <c r="A50" s="81" t="str">
        <f t="shared" si="3"/>
        <v>61040210</v>
      </c>
      <c r="B50" s="82">
        <v>61040</v>
      </c>
      <c r="C50" s="83">
        <v>210</v>
      </c>
      <c r="D50" s="90" t="s">
        <v>1476</v>
      </c>
      <c r="E50" s="91">
        <v>2003488000</v>
      </c>
      <c r="F50" s="92">
        <v>4685549200</v>
      </c>
      <c r="G50" s="92">
        <v>4652304526</v>
      </c>
      <c r="H50" s="92" t="str">
        <f t="shared" si="4"/>
        <v>610402101049</v>
      </c>
      <c r="I50" s="84" t="s">
        <v>1229</v>
      </c>
      <c r="K50" s="81">
        <f t="shared" si="5"/>
        <v>1049</v>
      </c>
    </row>
  </sheetData>
  <pageMargins left="0.7" right="0.7" top="0.75" bottom="0.75" header="0.3" footer="0.3"/>
  <pageSetup paperSize="9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6"/>
  <sheetViews>
    <sheetView zoomScale="80" workbookViewId="0">
      <pane xSplit="13" ySplit="10" topLeftCell="N11" activePane="bottomRight" state="frozen"/>
      <selection pane="topRight" activeCell="N1" sqref="N1"/>
      <selection pane="bottomLeft" activeCell="A11" sqref="A11"/>
      <selection pane="bottomRight" activeCell="H16" sqref="H16"/>
    </sheetView>
  </sheetViews>
  <sheetFormatPr defaultRowHeight="14.25" customHeight="1" x14ac:dyDescent="0.2"/>
  <cols>
    <col min="1" max="1" width="11.85546875" style="103" bestFit="1" customWidth="1"/>
    <col min="2" max="2" width="28.85546875" style="103" hidden="1" bestFit="1" customWidth="1"/>
    <col min="3" max="3" width="48.140625" style="103" bestFit="1" customWidth="1"/>
    <col min="4" max="4" width="48.140625" style="103" hidden="1" bestFit="1" customWidth="1"/>
    <col min="5" max="5" width="16.28515625" style="103" bestFit="1" customWidth="1"/>
    <col min="6" max="6" width="16.140625" style="103" bestFit="1" customWidth="1"/>
    <col min="7" max="8" width="17.5703125" style="103" bestFit="1" customWidth="1"/>
    <col min="9" max="13" width="19" style="103" bestFit="1" customWidth="1"/>
    <col min="14" max="14" width="9.140625" style="103" bestFit="1"/>
    <col min="15" max="16384" width="9.140625" style="103"/>
  </cols>
  <sheetData>
    <row r="1" spans="1:15" ht="23.25" x14ac:dyDescent="0.2">
      <c r="A1" s="186" t="s">
        <v>384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8"/>
    </row>
    <row r="2" spans="1:15" ht="36" customHeight="1" x14ac:dyDescent="0.2">
      <c r="A2" s="189" t="s">
        <v>1477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1"/>
    </row>
    <row r="3" spans="1:15" x14ac:dyDescent="0.2">
      <c r="A3" s="184" t="s">
        <v>385</v>
      </c>
      <c r="B3" s="185"/>
      <c r="C3" s="185"/>
      <c r="H3" s="104"/>
      <c r="I3" s="104"/>
      <c r="J3" s="105"/>
      <c r="K3" s="105"/>
      <c r="L3" s="105"/>
    </row>
    <row r="4" spans="1:15" ht="34.5" customHeight="1" x14ac:dyDescent="0.2">
      <c r="A4" s="89"/>
      <c r="C4" s="192" t="str">
        <f>IF(ISNA(+VLOOKUP(VALUE($A$4),sifarnik!$A$40:$B$196,2,FALSE))=TRUE,"",VLOOKUP(VALUE($A$4),sifarnik!$A$40:$B$196,2,FALSE))</f>
        <v/>
      </c>
      <c r="D4" s="193"/>
      <c r="E4" s="193"/>
      <c r="F4" s="193"/>
      <c r="G4" s="193"/>
      <c r="H4" s="193"/>
      <c r="I4" s="194"/>
      <c r="M4" s="121">
        <v>0</v>
      </c>
    </row>
    <row r="6" spans="1:15" ht="24" customHeight="1" x14ac:dyDescent="0.25">
      <c r="C6" s="161"/>
      <c r="D6" s="122"/>
      <c r="G6" s="123">
        <f>+SUM($G$11:$G$1168)</f>
        <v>0</v>
      </c>
      <c r="H6" s="123">
        <f>+SUM($H$11:$H$1168)</f>
        <v>0</v>
      </c>
      <c r="I6" s="123">
        <f>+SUM($I$11:$I$1168)</f>
        <v>0</v>
      </c>
      <c r="J6" s="123">
        <f>+SUM($J$11:$J$1168)</f>
        <v>0</v>
      </c>
      <c r="K6" s="123">
        <f>+SUM($K$11:$K$1168)</f>
        <v>0</v>
      </c>
      <c r="L6" s="123">
        <f>+SUM($L$11:$L$1168)</f>
        <v>0</v>
      </c>
      <c r="M6" s="123">
        <f>+SUM($M$11:$M$1168)</f>
        <v>0</v>
      </c>
    </row>
    <row r="7" spans="1:15" ht="15" customHeight="1" x14ac:dyDescent="0.25">
      <c r="C7"/>
      <c r="E7" s="124"/>
      <c r="F7" s="124"/>
      <c r="G7" s="124"/>
      <c r="H7" s="124"/>
      <c r="O7" s="117"/>
    </row>
    <row r="8" spans="1:15" ht="15" x14ac:dyDescent="0.25">
      <c r="I8" s="111" t="s">
        <v>386</v>
      </c>
      <c r="K8" s="113"/>
    </row>
    <row r="9" spans="1:15" ht="63" customHeight="1" x14ac:dyDescent="0.2">
      <c r="A9" s="125" t="s">
        <v>387</v>
      </c>
      <c r="B9" s="114"/>
      <c r="C9" s="99" t="s">
        <v>388</v>
      </c>
      <c r="D9" s="99"/>
      <c r="E9" s="97" t="s">
        <v>389</v>
      </c>
      <c r="F9" s="97" t="s">
        <v>390</v>
      </c>
      <c r="G9" s="97" t="s">
        <v>391</v>
      </c>
      <c r="H9" s="97" t="s">
        <v>1478</v>
      </c>
      <c r="I9" s="97" t="s">
        <v>1479</v>
      </c>
      <c r="J9" s="97" t="s">
        <v>392</v>
      </c>
      <c r="K9" s="97" t="s">
        <v>1480</v>
      </c>
      <c r="L9" s="97" t="s">
        <v>1481</v>
      </c>
      <c r="M9" s="97" t="s">
        <v>1482</v>
      </c>
    </row>
    <row r="10" spans="1:15" ht="15" x14ac:dyDescent="0.2">
      <c r="A10" s="100" t="s">
        <v>393</v>
      </c>
      <c r="B10" s="116"/>
      <c r="C10" s="100" t="s">
        <v>394</v>
      </c>
      <c r="D10" s="101"/>
      <c r="E10" s="102" t="s">
        <v>395</v>
      </c>
      <c r="F10" s="102" t="s">
        <v>396</v>
      </c>
      <c r="G10" s="102" t="s">
        <v>397</v>
      </c>
      <c r="H10" s="102" t="s">
        <v>398</v>
      </c>
      <c r="I10" s="102" t="s">
        <v>399</v>
      </c>
      <c r="J10" s="102" t="s">
        <v>400</v>
      </c>
      <c r="K10" s="102" t="s">
        <v>401</v>
      </c>
      <c r="L10" s="102" t="s">
        <v>402</v>
      </c>
      <c r="M10" s="102" t="s">
        <v>403</v>
      </c>
    </row>
    <row r="11" spans="1:15" ht="24.95" customHeight="1" x14ac:dyDescent="0.2">
      <c r="A11" s="133">
        <v>1</v>
      </c>
      <c r="B11" s="134" t="str">
        <f t="shared" ref="B11:B30" si="0">CONCATENATE($A$4,RIGHT(CONCATENATE("0",$A11),2))</f>
        <v>01</v>
      </c>
      <c r="C11" s="90"/>
      <c r="D11" s="135">
        <f t="shared" ref="D11:D30" si="1">+VALUE(B11)</f>
        <v>1</v>
      </c>
      <c r="E11" s="136"/>
      <c r="F11" s="136"/>
      <c r="G11" s="91"/>
      <c r="H11" s="91"/>
      <c r="I11" s="91"/>
      <c r="J11" s="92"/>
      <c r="K11" s="92"/>
      <c r="L11" s="91"/>
      <c r="M11" s="91"/>
    </row>
    <row r="12" spans="1:15" ht="24.95" customHeight="1" x14ac:dyDescent="0.2">
      <c r="A12" s="133">
        <f t="shared" ref="A12:A30" si="2">A11+1</f>
        <v>2</v>
      </c>
      <c r="B12" s="134" t="str">
        <f t="shared" si="0"/>
        <v>02</v>
      </c>
      <c r="C12" s="90"/>
      <c r="D12" s="135">
        <f t="shared" si="1"/>
        <v>2</v>
      </c>
      <c r="E12" s="136"/>
      <c r="F12" s="136"/>
      <c r="G12" s="91"/>
      <c r="H12" s="91"/>
      <c r="I12" s="91"/>
      <c r="J12" s="92"/>
      <c r="K12" s="92"/>
      <c r="L12" s="91"/>
      <c r="M12" s="91"/>
    </row>
    <row r="13" spans="1:15" ht="24.95" customHeight="1" x14ac:dyDescent="0.2">
      <c r="A13" s="133">
        <f t="shared" si="2"/>
        <v>3</v>
      </c>
      <c r="B13" s="134" t="str">
        <f t="shared" si="0"/>
        <v>03</v>
      </c>
      <c r="C13" s="90"/>
      <c r="D13" s="135">
        <f t="shared" si="1"/>
        <v>3</v>
      </c>
      <c r="E13" s="136"/>
      <c r="F13" s="136"/>
      <c r="G13" s="91"/>
      <c r="H13" s="91"/>
      <c r="I13" s="91"/>
      <c r="J13" s="92"/>
      <c r="K13" s="92"/>
      <c r="L13" s="91"/>
      <c r="M13" s="91"/>
    </row>
    <row r="14" spans="1:15" ht="24.95" customHeight="1" x14ac:dyDescent="0.2">
      <c r="A14" s="133">
        <f t="shared" si="2"/>
        <v>4</v>
      </c>
      <c r="B14" s="134" t="str">
        <f t="shared" si="0"/>
        <v>04</v>
      </c>
      <c r="C14" s="90"/>
      <c r="D14" s="135">
        <f t="shared" si="1"/>
        <v>4</v>
      </c>
      <c r="E14" s="136"/>
      <c r="F14" s="136"/>
      <c r="G14" s="91"/>
      <c r="H14" s="91"/>
      <c r="I14" s="91"/>
      <c r="J14" s="92"/>
      <c r="K14" s="92"/>
      <c r="L14" s="91"/>
      <c r="M14" s="91"/>
    </row>
    <row r="15" spans="1:15" ht="24.95" customHeight="1" x14ac:dyDescent="0.2">
      <c r="A15" s="133">
        <f t="shared" si="2"/>
        <v>5</v>
      </c>
      <c r="B15" s="134" t="str">
        <f t="shared" si="0"/>
        <v>05</v>
      </c>
      <c r="C15" s="90"/>
      <c r="D15" s="135">
        <f t="shared" si="1"/>
        <v>5</v>
      </c>
      <c r="E15" s="136"/>
      <c r="F15" s="136"/>
      <c r="G15" s="91"/>
      <c r="H15" s="91"/>
      <c r="I15" s="92"/>
      <c r="J15" s="92"/>
      <c r="K15" s="92"/>
      <c r="L15" s="91"/>
      <c r="M15" s="91"/>
    </row>
    <row r="16" spans="1:15" ht="24.95" customHeight="1" x14ac:dyDescent="0.2">
      <c r="A16" s="133">
        <f t="shared" si="2"/>
        <v>6</v>
      </c>
      <c r="B16" s="134" t="str">
        <f t="shared" si="0"/>
        <v>06</v>
      </c>
      <c r="C16" s="90"/>
      <c r="D16" s="135">
        <f t="shared" si="1"/>
        <v>6</v>
      </c>
      <c r="E16" s="136"/>
      <c r="F16" s="136"/>
      <c r="G16" s="91"/>
      <c r="H16" s="91"/>
      <c r="I16" s="92"/>
      <c r="J16" s="92"/>
      <c r="K16" s="92"/>
      <c r="L16" s="91"/>
      <c r="M16" s="91"/>
    </row>
    <row r="17" spans="1:13" ht="24.95" customHeight="1" x14ac:dyDescent="0.2">
      <c r="A17" s="133">
        <f t="shared" si="2"/>
        <v>7</v>
      </c>
      <c r="B17" s="134" t="str">
        <f t="shared" si="0"/>
        <v>07</v>
      </c>
      <c r="C17" s="93"/>
      <c r="D17" s="135">
        <f t="shared" si="1"/>
        <v>7</v>
      </c>
      <c r="E17" s="136"/>
      <c r="F17" s="136"/>
      <c r="G17" s="91"/>
      <c r="H17" s="91"/>
      <c r="I17" s="91"/>
      <c r="J17" s="91"/>
      <c r="K17" s="91"/>
      <c r="L17" s="91"/>
      <c r="M17" s="91"/>
    </row>
    <row r="18" spans="1:13" ht="24.95" customHeight="1" x14ac:dyDescent="0.2">
      <c r="A18" s="133">
        <f t="shared" si="2"/>
        <v>8</v>
      </c>
      <c r="B18" s="134" t="str">
        <f t="shared" si="0"/>
        <v>08</v>
      </c>
      <c r="C18" s="93"/>
      <c r="D18" s="135">
        <f t="shared" si="1"/>
        <v>8</v>
      </c>
      <c r="E18" s="136"/>
      <c r="F18" s="136"/>
      <c r="G18" s="91"/>
      <c r="H18" s="91"/>
      <c r="I18" s="91"/>
      <c r="J18" s="91"/>
      <c r="K18" s="91"/>
      <c r="L18" s="91"/>
      <c r="M18" s="91"/>
    </row>
    <row r="19" spans="1:13" ht="24.95" customHeight="1" x14ac:dyDescent="0.2">
      <c r="A19" s="133">
        <f t="shared" si="2"/>
        <v>9</v>
      </c>
      <c r="B19" s="134" t="str">
        <f t="shared" si="0"/>
        <v>09</v>
      </c>
      <c r="C19" s="93"/>
      <c r="D19" s="135">
        <f t="shared" si="1"/>
        <v>9</v>
      </c>
      <c r="E19" s="136"/>
      <c r="F19" s="136"/>
      <c r="G19" s="91"/>
      <c r="H19" s="91"/>
      <c r="I19" s="91"/>
      <c r="J19" s="91"/>
      <c r="K19" s="91"/>
      <c r="L19" s="91"/>
      <c r="M19" s="91"/>
    </row>
    <row r="20" spans="1:13" ht="24.95" customHeight="1" x14ac:dyDescent="0.2">
      <c r="A20" s="133">
        <f t="shared" si="2"/>
        <v>10</v>
      </c>
      <c r="B20" s="134" t="str">
        <f t="shared" si="0"/>
        <v>10</v>
      </c>
      <c r="C20" s="93"/>
      <c r="D20" s="135">
        <f t="shared" si="1"/>
        <v>10</v>
      </c>
      <c r="E20" s="136"/>
      <c r="F20" s="136"/>
      <c r="G20" s="91"/>
      <c r="H20" s="91"/>
      <c r="I20" s="91"/>
      <c r="J20" s="91"/>
      <c r="K20" s="91"/>
      <c r="L20" s="91"/>
      <c r="M20" s="91"/>
    </row>
    <row r="21" spans="1:13" ht="24.95" customHeight="1" x14ac:dyDescent="0.2">
      <c r="A21" s="133">
        <f t="shared" si="2"/>
        <v>11</v>
      </c>
      <c r="B21" s="134" t="str">
        <f t="shared" si="0"/>
        <v>11</v>
      </c>
      <c r="C21" s="93"/>
      <c r="D21" s="135">
        <f t="shared" si="1"/>
        <v>11</v>
      </c>
      <c r="E21" s="136"/>
      <c r="F21" s="136"/>
      <c r="G21" s="91"/>
      <c r="H21" s="91"/>
      <c r="I21" s="91"/>
      <c r="J21" s="91"/>
      <c r="K21" s="91"/>
      <c r="L21" s="91"/>
      <c r="M21" s="91"/>
    </row>
    <row r="22" spans="1:13" ht="24.95" customHeight="1" x14ac:dyDescent="0.2">
      <c r="A22" s="133">
        <f t="shared" si="2"/>
        <v>12</v>
      </c>
      <c r="B22" s="134" t="str">
        <f t="shared" si="0"/>
        <v>12</v>
      </c>
      <c r="C22" s="93"/>
      <c r="D22" s="135">
        <f t="shared" si="1"/>
        <v>12</v>
      </c>
      <c r="E22" s="136"/>
      <c r="F22" s="136"/>
      <c r="G22" s="91"/>
      <c r="H22" s="91"/>
      <c r="I22" s="91"/>
      <c r="J22" s="91"/>
      <c r="K22" s="91"/>
      <c r="L22" s="91"/>
      <c r="M22" s="91"/>
    </row>
    <row r="23" spans="1:13" ht="24.95" customHeight="1" x14ac:dyDescent="0.2">
      <c r="A23" s="133">
        <f t="shared" si="2"/>
        <v>13</v>
      </c>
      <c r="B23" s="134" t="str">
        <f t="shared" si="0"/>
        <v>13</v>
      </c>
      <c r="C23" s="93"/>
      <c r="D23" s="135">
        <f t="shared" si="1"/>
        <v>13</v>
      </c>
      <c r="E23" s="136"/>
      <c r="F23" s="136"/>
      <c r="G23" s="91"/>
      <c r="H23" s="91"/>
      <c r="I23" s="91"/>
      <c r="J23" s="91"/>
      <c r="K23" s="91"/>
      <c r="L23" s="91"/>
      <c r="M23" s="91"/>
    </row>
    <row r="24" spans="1:13" ht="24.95" customHeight="1" x14ac:dyDescent="0.2">
      <c r="A24" s="133">
        <f t="shared" si="2"/>
        <v>14</v>
      </c>
      <c r="B24" s="134" t="str">
        <f t="shared" si="0"/>
        <v>14</v>
      </c>
      <c r="C24" s="93"/>
      <c r="D24" s="135">
        <f t="shared" si="1"/>
        <v>14</v>
      </c>
      <c r="E24" s="136"/>
      <c r="F24" s="136"/>
      <c r="G24" s="91"/>
      <c r="H24" s="91"/>
      <c r="I24" s="91"/>
      <c r="J24" s="91"/>
      <c r="K24" s="91"/>
      <c r="L24" s="91"/>
      <c r="M24" s="91"/>
    </row>
    <row r="25" spans="1:13" ht="24.95" customHeight="1" x14ac:dyDescent="0.2">
      <c r="A25" s="133">
        <f t="shared" si="2"/>
        <v>15</v>
      </c>
      <c r="B25" s="134" t="str">
        <f t="shared" si="0"/>
        <v>15</v>
      </c>
      <c r="C25" s="93"/>
      <c r="D25" s="135">
        <f t="shared" si="1"/>
        <v>15</v>
      </c>
      <c r="E25" s="136"/>
      <c r="F25" s="136"/>
      <c r="G25" s="91"/>
      <c r="H25" s="91"/>
      <c r="I25" s="91"/>
      <c r="J25" s="91"/>
      <c r="K25" s="91"/>
      <c r="L25" s="91"/>
      <c r="M25" s="91"/>
    </row>
    <row r="26" spans="1:13" ht="24.95" customHeight="1" x14ac:dyDescent="0.2">
      <c r="A26" s="133">
        <f t="shared" si="2"/>
        <v>16</v>
      </c>
      <c r="B26" s="134" t="str">
        <f t="shared" si="0"/>
        <v>16</v>
      </c>
      <c r="C26" s="93"/>
      <c r="D26" s="135">
        <f t="shared" si="1"/>
        <v>16</v>
      </c>
      <c r="E26" s="136"/>
      <c r="F26" s="136"/>
      <c r="G26" s="91"/>
      <c r="H26" s="91"/>
      <c r="I26" s="91"/>
      <c r="J26" s="91"/>
      <c r="K26" s="91"/>
      <c r="L26" s="91"/>
      <c r="M26" s="91"/>
    </row>
    <row r="27" spans="1:13" ht="24.95" customHeight="1" x14ac:dyDescent="0.2">
      <c r="A27" s="133">
        <f t="shared" si="2"/>
        <v>17</v>
      </c>
      <c r="B27" s="134" t="str">
        <f t="shared" si="0"/>
        <v>17</v>
      </c>
      <c r="C27" s="93"/>
      <c r="D27" s="135">
        <f t="shared" si="1"/>
        <v>17</v>
      </c>
      <c r="E27" s="136"/>
      <c r="F27" s="136"/>
      <c r="G27" s="91"/>
      <c r="H27" s="91"/>
      <c r="I27" s="91"/>
      <c r="J27" s="91"/>
      <c r="K27" s="91"/>
      <c r="L27" s="91"/>
      <c r="M27" s="91"/>
    </row>
    <row r="28" spans="1:13" ht="24.95" customHeight="1" x14ac:dyDescent="0.2">
      <c r="A28" s="133">
        <f t="shared" si="2"/>
        <v>18</v>
      </c>
      <c r="B28" s="134" t="str">
        <f t="shared" si="0"/>
        <v>18</v>
      </c>
      <c r="C28" s="93"/>
      <c r="D28" s="135">
        <f t="shared" si="1"/>
        <v>18</v>
      </c>
      <c r="E28" s="136"/>
      <c r="F28" s="136"/>
      <c r="G28" s="91"/>
      <c r="H28" s="91"/>
      <c r="I28" s="91"/>
      <c r="J28" s="91"/>
      <c r="K28" s="91"/>
      <c r="L28" s="91"/>
      <c r="M28" s="91"/>
    </row>
    <row r="29" spans="1:13" ht="24.95" customHeight="1" x14ac:dyDescent="0.2">
      <c r="A29" s="133">
        <f t="shared" si="2"/>
        <v>19</v>
      </c>
      <c r="B29" s="134" t="str">
        <f t="shared" si="0"/>
        <v>19</v>
      </c>
      <c r="C29" s="93"/>
      <c r="D29" s="135">
        <f t="shared" si="1"/>
        <v>19</v>
      </c>
      <c r="E29" s="136"/>
      <c r="F29" s="136"/>
      <c r="G29" s="91"/>
      <c r="H29" s="91"/>
      <c r="I29" s="91"/>
      <c r="J29" s="91"/>
      <c r="K29" s="91"/>
      <c r="L29" s="91"/>
      <c r="M29" s="91"/>
    </row>
    <row r="30" spans="1:13" ht="24.95" customHeight="1" x14ac:dyDescent="0.2">
      <c r="A30" s="133">
        <f t="shared" si="2"/>
        <v>20</v>
      </c>
      <c r="B30" s="134" t="str">
        <f t="shared" si="0"/>
        <v>20</v>
      </c>
      <c r="C30" s="93"/>
      <c r="D30" s="135">
        <f t="shared" si="1"/>
        <v>20</v>
      </c>
      <c r="E30" s="136"/>
      <c r="F30" s="136"/>
      <c r="G30" s="91"/>
      <c r="H30" s="91"/>
      <c r="I30" s="91"/>
      <c r="J30" s="91"/>
      <c r="K30" s="91"/>
      <c r="L30" s="91"/>
      <c r="M30" s="91"/>
    </row>
    <row r="31" spans="1:13" ht="15" x14ac:dyDescent="0.25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1:13" ht="15" x14ac:dyDescent="0.25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1:13" ht="15" x14ac:dyDescent="0.25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  <row r="34" spans="1:13" ht="20.25" customHeight="1" x14ac:dyDescent="0.25">
      <c r="A34" s="153"/>
      <c r="B34" s="153"/>
      <c r="C34" s="155"/>
      <c r="D34" s="155"/>
      <c r="E34" s="155"/>
      <c r="F34" s="153"/>
      <c r="G34" s="153"/>
      <c r="H34" s="153"/>
      <c r="I34" s="153"/>
      <c r="J34" s="155"/>
      <c r="K34" s="155"/>
      <c r="L34" s="155"/>
      <c r="M34" s="153"/>
    </row>
    <row r="35" spans="1:13" ht="17.25" customHeight="1" x14ac:dyDescent="0.25">
      <c r="A35" s="153"/>
      <c r="B35" s="153"/>
      <c r="C35" s="158" t="s">
        <v>404</v>
      </c>
      <c r="D35" s="153"/>
      <c r="E35" s="153"/>
      <c r="F35" s="153"/>
      <c r="G35" s="153"/>
      <c r="H35" s="157" t="s">
        <v>405</v>
      </c>
      <c r="I35" s="153"/>
      <c r="J35" s="183" t="s">
        <v>406</v>
      </c>
      <c r="K35" s="183"/>
      <c r="L35" s="183"/>
      <c r="M35" s="153"/>
    </row>
    <row r="36" spans="1:13" ht="15" x14ac:dyDescent="0.25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</sheetData>
  <mergeCells count="5">
    <mergeCell ref="J35:L35"/>
    <mergeCell ref="A3:C3"/>
    <mergeCell ref="A1:M1"/>
    <mergeCell ref="A2:M2"/>
    <mergeCell ref="C4:I4"/>
  </mergeCells>
  <phoneticPr fontId="0" type="noConversion"/>
  <conditionalFormatting sqref="K11:K14 K15:L18 J19:J30">
    <cfRule type="expression" dxfId="6" priority="1" stopIfTrue="1">
      <formula>$J$5&gt;0</formula>
    </cfRule>
  </conditionalFormatting>
  <conditionalFormatting sqref="K19:K30 L11:L18">
    <cfRule type="expression" dxfId="5" priority="2" stopIfTrue="1">
      <formula>$K$5&gt;0</formula>
    </cfRule>
  </conditionalFormatting>
  <conditionalFormatting sqref="K24:M30 K20:L30 K19 L11:L18 M11:M23">
    <cfRule type="expression" dxfId="4" priority="3" stopIfTrue="1">
      <formula>$L$5&gt;0</formula>
    </cfRule>
  </conditionalFormatting>
  <conditionalFormatting sqref="L24:M30 L20:L30 M11:M23">
    <cfRule type="expression" dxfId="3" priority="4" stopIfTrue="1">
      <formula>$M$5&gt;0</formula>
    </cfRule>
  </conditionalFormatting>
  <conditionalFormatting sqref="K11:K14 K15:L18 J19:J30">
    <cfRule type="expression" dxfId="2" priority="5" stopIfTrue="1">
      <formula>#REF!&gt;0</formula>
    </cfRule>
  </conditionalFormatting>
  <printOptions horizontalCentered="1"/>
  <pageMargins left="0.25" right="0.25" top="0.75" bottom="0.75" header="0.3" footer="0.3"/>
  <pageSetup paperSize="9" scale="58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96"/>
  <sheetViews>
    <sheetView showZeros="0" tabSelected="1" zoomScale="8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I20" sqref="I20"/>
    </sheetView>
  </sheetViews>
  <sheetFormatPr defaultRowHeight="14.25" customHeight="1" x14ac:dyDescent="0.2"/>
  <cols>
    <col min="1" max="1" width="9.42578125" style="103" bestFit="1" customWidth="1"/>
    <col min="2" max="3" width="35.28515625" style="103" hidden="1" bestFit="1" customWidth="1"/>
    <col min="4" max="4" width="58.85546875" style="103" bestFit="1" customWidth="1"/>
    <col min="5" max="5" width="10.42578125" style="103" bestFit="1" customWidth="1"/>
    <col min="6" max="6" width="11.5703125" style="103" bestFit="1" customWidth="1"/>
    <col min="7" max="7" width="20.140625" style="106" bestFit="1" customWidth="1"/>
    <col min="8" max="8" width="7.28515625" style="103" bestFit="1" customWidth="1"/>
    <col min="9" max="9" width="19.7109375" style="106" bestFit="1" customWidth="1"/>
    <col min="10" max="14" width="16" style="103" bestFit="1" customWidth="1"/>
    <col min="15" max="15" width="9.140625" style="103" bestFit="1"/>
    <col min="16" max="16384" width="9.140625" style="103"/>
  </cols>
  <sheetData>
    <row r="1" spans="1:14" ht="23.25" x14ac:dyDescent="0.2">
      <c r="A1" s="195" t="s">
        <v>407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7"/>
    </row>
    <row r="2" spans="1:14" ht="18" x14ac:dyDescent="0.2">
      <c r="A2" s="198" t="s">
        <v>1483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x14ac:dyDescent="0.2">
      <c r="A3" s="204" t="s">
        <v>385</v>
      </c>
      <c r="B3" s="205"/>
      <c r="C3" s="205"/>
      <c r="D3" s="205"/>
      <c r="G3" s="103"/>
      <c r="H3" s="104"/>
      <c r="I3" s="104"/>
      <c r="J3" s="104"/>
      <c r="K3" s="105"/>
      <c r="L3" s="105"/>
      <c r="M3" s="105"/>
    </row>
    <row r="4" spans="1:14" ht="34.5" customHeight="1" x14ac:dyDescent="0.2">
      <c r="A4" s="132">
        <f>'spisak-Табела 3'!$A$4</f>
        <v>0</v>
      </c>
      <c r="C4" s="201" t="str">
        <f>'spisak-Табела 3'!$C$4</f>
        <v/>
      </c>
      <c r="D4" s="202"/>
      <c r="E4" s="202"/>
      <c r="F4" s="202"/>
      <c r="G4" s="202"/>
      <c r="H4" s="202"/>
      <c r="I4" s="203"/>
      <c r="J4" s="104"/>
    </row>
    <row r="5" spans="1:14" ht="26.25" customHeight="1" x14ac:dyDescent="0.2">
      <c r="I5" s="107" t="s">
        <v>408</v>
      </c>
      <c r="J5" s="108">
        <f>SUM(J10:J29)</f>
        <v>0</v>
      </c>
      <c r="K5" s="109">
        <f>SUM(K10:K29)</f>
        <v>0</v>
      </c>
      <c r="L5" s="109">
        <f>SUM(L10:L29)</f>
        <v>0</v>
      </c>
      <c r="M5" s="109">
        <f>SUM(M10:M29)</f>
        <v>0</v>
      </c>
      <c r="N5" s="110">
        <f>SUM(N10:N29)</f>
        <v>0</v>
      </c>
    </row>
    <row r="6" spans="1:14" ht="15" x14ac:dyDescent="0.25">
      <c r="A6" s="103">
        <f>27*'spisak-Табела 3'!A8</f>
        <v>0</v>
      </c>
      <c r="J6" s="111" t="s">
        <v>386</v>
      </c>
      <c r="K6" s="112"/>
      <c r="L6" s="113"/>
    </row>
    <row r="7" spans="1:14" ht="30" x14ac:dyDescent="0.2">
      <c r="A7" s="97" t="s">
        <v>409</v>
      </c>
      <c r="B7" s="126"/>
      <c r="C7" s="126"/>
      <c r="D7" s="97" t="s">
        <v>388</v>
      </c>
      <c r="E7" s="97" t="s">
        <v>410</v>
      </c>
      <c r="F7" s="97" t="s">
        <v>411</v>
      </c>
      <c r="G7" s="97" t="s">
        <v>412</v>
      </c>
      <c r="H7" s="98" t="s">
        <v>413</v>
      </c>
      <c r="I7" s="97" t="s">
        <v>414</v>
      </c>
      <c r="J7" s="97" t="s">
        <v>1479</v>
      </c>
      <c r="K7" s="97" t="s">
        <v>392</v>
      </c>
      <c r="L7" s="97" t="s">
        <v>1480</v>
      </c>
      <c r="M7" s="97" t="s">
        <v>1481</v>
      </c>
      <c r="N7" s="97" t="s">
        <v>1482</v>
      </c>
    </row>
    <row r="8" spans="1:14" ht="15" x14ac:dyDescent="0.2">
      <c r="A8" s="115">
        <v>1</v>
      </c>
      <c r="B8" s="127"/>
      <c r="C8" s="127"/>
      <c r="D8" s="128" t="s">
        <v>394</v>
      </c>
      <c r="E8" s="128" t="s">
        <v>395</v>
      </c>
      <c r="F8" s="128" t="s">
        <v>396</v>
      </c>
      <c r="G8" s="128" t="s">
        <v>415</v>
      </c>
      <c r="H8" s="128" t="s">
        <v>397</v>
      </c>
      <c r="I8" s="128" t="s">
        <v>416</v>
      </c>
      <c r="J8" s="128" t="s">
        <v>398</v>
      </c>
      <c r="K8" s="128" t="s">
        <v>399</v>
      </c>
      <c r="L8" s="128" t="s">
        <v>417</v>
      </c>
      <c r="M8" s="128" t="s">
        <v>400</v>
      </c>
      <c r="N8" s="128" t="s">
        <v>401</v>
      </c>
    </row>
    <row r="9" spans="1:14" ht="15" hidden="1" x14ac:dyDescent="0.2">
      <c r="A9" s="129"/>
      <c r="B9" s="129"/>
      <c r="C9" s="129"/>
      <c r="D9" s="130" t="s">
        <v>418</v>
      </c>
      <c r="E9" s="130" t="s">
        <v>419</v>
      </c>
      <c r="F9" s="130" t="s">
        <v>420</v>
      </c>
      <c r="G9" s="130" t="s">
        <v>421</v>
      </c>
      <c r="H9" s="130" t="s">
        <v>422</v>
      </c>
      <c r="I9" s="130" t="s">
        <v>423</v>
      </c>
      <c r="J9" s="130" t="s">
        <v>424</v>
      </c>
      <c r="K9" s="130" t="s">
        <v>425</v>
      </c>
      <c r="L9" s="131"/>
      <c r="M9" s="131"/>
      <c r="N9" s="131"/>
    </row>
    <row r="10" spans="1:14" ht="26.25" customHeight="1" x14ac:dyDescent="0.25">
      <c r="A10" s="137">
        <v>1</v>
      </c>
      <c r="B10" s="138" t="e">
        <f>VLOOKUP(D10,'spisak-Табела 3'!$C$11:$D$30,2,FALSE)</f>
        <v>#N/A</v>
      </c>
      <c r="C10" s="138" t="e">
        <f t="shared" ref="C10:C29" si="0">CONCATENATE(B10,RIGHT(CONCATENATE("0",A10),2))</f>
        <v>#N/A</v>
      </c>
      <c r="D10" s="139"/>
      <c r="E10" s="140" t="str">
        <f t="shared" ref="E10:E29" si="1">IF(ISBLANK(F10)=FALSE,+VALUE(LEFT(F10,3)),"")</f>
        <v/>
      </c>
      <c r="F10" s="141"/>
      <c r="G10" s="142" t="str">
        <f>+IF(F10&gt;0,+VLOOKUP(F10,'k4'!$A$1:$B$237,2,FALSE),"")</f>
        <v/>
      </c>
      <c r="H10" s="143"/>
      <c r="I10" s="142" t="str">
        <f>IF(H10&gt;0,VLOOKUP(H10,izvori!$A$1:$B$16,2,FALSE),"")</f>
        <v/>
      </c>
      <c r="J10" s="144"/>
      <c r="K10" s="144"/>
      <c r="L10" s="144"/>
      <c r="M10" s="144"/>
      <c r="N10" s="144"/>
    </row>
    <row r="11" spans="1:14" ht="24.95" customHeight="1" x14ac:dyDescent="0.25">
      <c r="A11" s="145">
        <f t="shared" ref="A11:A29" si="2">A10+1</f>
        <v>2</v>
      </c>
      <c r="B11" s="146" t="e">
        <f>VLOOKUP(D11,'spisak-Табела 3'!$C$11:$D$30,2,FALSE)</f>
        <v>#N/A</v>
      </c>
      <c r="C11" s="146" t="e">
        <f t="shared" si="0"/>
        <v>#N/A</v>
      </c>
      <c r="D11" s="93"/>
      <c r="E11" s="133" t="str">
        <f t="shared" si="1"/>
        <v/>
      </c>
      <c r="F11" s="147"/>
      <c r="G11" s="148" t="str">
        <f>+IF(F11&gt;0,+VLOOKUP(F11,'k4'!$A$1:$B$237,2,FALSE),"")</f>
        <v/>
      </c>
      <c r="H11" s="136"/>
      <c r="I11" s="148" t="str">
        <f>IF(H11&gt;0,VLOOKUP(H11,izvori!$A$1:$B$16,2,FALSE),"")</f>
        <v/>
      </c>
      <c r="J11" s="91"/>
      <c r="K11" s="91"/>
      <c r="L11" s="91"/>
      <c r="M11" s="91"/>
      <c r="N11" s="91"/>
    </row>
    <row r="12" spans="1:14" ht="24.95" customHeight="1" x14ac:dyDescent="0.25">
      <c r="A12" s="137">
        <f t="shared" si="2"/>
        <v>3</v>
      </c>
      <c r="B12" s="138" t="e">
        <f>VLOOKUP(D12,'spisak-Табела 3'!$C$11:$D$30,2,FALSE)</f>
        <v>#N/A</v>
      </c>
      <c r="C12" s="138" t="e">
        <f t="shared" si="0"/>
        <v>#N/A</v>
      </c>
      <c r="D12" s="149"/>
      <c r="E12" s="140" t="str">
        <f t="shared" si="1"/>
        <v/>
      </c>
      <c r="F12" s="141"/>
      <c r="G12" s="142" t="str">
        <f>+IF(F12&gt;0,+VLOOKUP(F12,'k4'!$A$1:$B$237,2,FALSE),"")</f>
        <v/>
      </c>
      <c r="H12" s="143"/>
      <c r="I12" s="142" t="str">
        <f>IF(H12&gt;0,VLOOKUP(H12,izvori!$A$1:$B$16,2,FALSE),"")</f>
        <v/>
      </c>
      <c r="J12" s="144"/>
      <c r="K12" s="144"/>
      <c r="L12" s="144"/>
      <c r="M12" s="144"/>
      <c r="N12" s="144"/>
    </row>
    <row r="13" spans="1:14" ht="24.95" customHeight="1" x14ac:dyDescent="0.25">
      <c r="A13" s="145">
        <f t="shared" si="2"/>
        <v>4</v>
      </c>
      <c r="B13" s="146" t="e">
        <f>VLOOKUP(D13,'spisak-Табела 3'!$C$11:$D$30,2,FALSE)</f>
        <v>#N/A</v>
      </c>
      <c r="C13" s="146" t="e">
        <f t="shared" si="0"/>
        <v>#N/A</v>
      </c>
      <c r="D13" s="93"/>
      <c r="E13" s="133" t="str">
        <f t="shared" si="1"/>
        <v/>
      </c>
      <c r="F13" s="147"/>
      <c r="G13" s="148" t="str">
        <f>+IF(F13&gt;0,+VLOOKUP(F13,'k4'!$A$1:$B$237,2,FALSE),"")</f>
        <v/>
      </c>
      <c r="H13" s="136"/>
      <c r="I13" s="148" t="str">
        <f>IF(H13&gt;0,VLOOKUP(H13,izvori!$A$1:$B$16,2,FALSE),"")</f>
        <v/>
      </c>
      <c r="J13" s="91"/>
      <c r="K13" s="91"/>
      <c r="L13" s="91"/>
      <c r="M13" s="91"/>
      <c r="N13" s="91"/>
    </row>
    <row r="14" spans="1:14" ht="24.95" customHeight="1" x14ac:dyDescent="0.25">
      <c r="A14" s="137">
        <f t="shared" si="2"/>
        <v>5</v>
      </c>
      <c r="B14" s="138" t="e">
        <f>VLOOKUP(D14,'spisak-Табела 3'!$C$11:$D$30,2,FALSE)</f>
        <v>#N/A</v>
      </c>
      <c r="C14" s="138" t="e">
        <f t="shared" si="0"/>
        <v>#N/A</v>
      </c>
      <c r="D14" s="149"/>
      <c r="E14" s="140" t="str">
        <f t="shared" si="1"/>
        <v/>
      </c>
      <c r="F14" s="141"/>
      <c r="G14" s="142" t="str">
        <f>+IF(F14&gt;0,+VLOOKUP(F14,'k4'!$A$1:$B$237,2,FALSE),"")</f>
        <v/>
      </c>
      <c r="H14" s="143"/>
      <c r="I14" s="142" t="str">
        <f>IF(H14&gt;0,VLOOKUP(H14,izvori!$A$1:$B$16,2,FALSE),"")</f>
        <v/>
      </c>
      <c r="J14" s="144"/>
      <c r="K14" s="144"/>
      <c r="L14" s="144"/>
      <c r="M14" s="144"/>
      <c r="N14" s="144"/>
    </row>
    <row r="15" spans="1:14" ht="24.95" customHeight="1" x14ac:dyDescent="0.25">
      <c r="A15" s="145">
        <f t="shared" si="2"/>
        <v>6</v>
      </c>
      <c r="B15" s="146" t="e">
        <f>VLOOKUP(D15,'spisak-Табела 3'!$C$11:$D$30,2,FALSE)</f>
        <v>#N/A</v>
      </c>
      <c r="C15" s="146" t="e">
        <f t="shared" si="0"/>
        <v>#N/A</v>
      </c>
      <c r="D15" s="93"/>
      <c r="E15" s="133" t="str">
        <f t="shared" si="1"/>
        <v/>
      </c>
      <c r="F15" s="147"/>
      <c r="G15" s="148" t="str">
        <f>+IF(F15&gt;0,+VLOOKUP(F15,'k4'!$A$1:$B$237,2,FALSE),"")</f>
        <v/>
      </c>
      <c r="H15" s="136"/>
      <c r="I15" s="148" t="str">
        <f>IF(H15&gt;0,VLOOKUP(H15,izvori!$A$1:$B$16,2,FALSE),"")</f>
        <v/>
      </c>
      <c r="J15" s="91" t="s">
        <v>426</v>
      </c>
      <c r="K15" s="91"/>
      <c r="L15" s="91" t="s">
        <v>426</v>
      </c>
      <c r="M15" s="91" t="s">
        <v>426</v>
      </c>
      <c r="N15" s="91"/>
    </row>
    <row r="16" spans="1:14" ht="24.95" customHeight="1" x14ac:dyDescent="0.25">
      <c r="A16" s="137">
        <f t="shared" si="2"/>
        <v>7</v>
      </c>
      <c r="B16" s="138" t="e">
        <f>VLOOKUP(D16,'spisak-Табела 3'!$C$11:$D$30,2,FALSE)</f>
        <v>#N/A</v>
      </c>
      <c r="C16" s="138" t="e">
        <f t="shared" si="0"/>
        <v>#N/A</v>
      </c>
      <c r="D16" s="149"/>
      <c r="E16" s="140" t="str">
        <f t="shared" si="1"/>
        <v/>
      </c>
      <c r="F16" s="141"/>
      <c r="G16" s="142" t="str">
        <f>+IF(F16&gt;0,+VLOOKUP(F16,'k4'!$A$1:$B$237,2,FALSE),"")</f>
        <v/>
      </c>
      <c r="H16" s="143"/>
      <c r="I16" s="142" t="str">
        <f>IF(H16&gt;0,VLOOKUP(H16,izvori!$A$1:$B$16,2,FALSE),"")</f>
        <v/>
      </c>
      <c r="J16" s="144" t="s">
        <v>426</v>
      </c>
      <c r="K16" s="144"/>
      <c r="L16" s="144" t="s">
        <v>426</v>
      </c>
      <c r="M16" s="144" t="s">
        <v>426</v>
      </c>
      <c r="N16" s="144"/>
    </row>
    <row r="17" spans="1:16" ht="24.95" customHeight="1" x14ac:dyDescent="0.25">
      <c r="A17" s="145">
        <f t="shared" si="2"/>
        <v>8</v>
      </c>
      <c r="B17" s="146" t="e">
        <f>VLOOKUP(D17,'spisak-Табела 3'!$C$11:$D$30,2,FALSE)</f>
        <v>#N/A</v>
      </c>
      <c r="C17" s="146" t="e">
        <f t="shared" si="0"/>
        <v>#N/A</v>
      </c>
      <c r="D17" s="93"/>
      <c r="E17" s="133" t="str">
        <f t="shared" si="1"/>
        <v/>
      </c>
      <c r="F17" s="147"/>
      <c r="G17" s="148" t="str">
        <f>+IF(F17&gt;0,+VLOOKUP(F17,'k4'!$A$1:$B$237,2,FALSE),"")</f>
        <v/>
      </c>
      <c r="H17" s="136"/>
      <c r="I17" s="148" t="str">
        <f>IF(H17&gt;0,VLOOKUP(H17,izvori!$A$1:$B$16,2,FALSE),"")</f>
        <v/>
      </c>
      <c r="J17" s="91"/>
      <c r="K17" s="91"/>
      <c r="L17" s="91" t="s">
        <v>426</v>
      </c>
      <c r="M17" s="91" t="s">
        <v>426</v>
      </c>
      <c r="N17" s="91"/>
      <c r="P17" s="117"/>
    </row>
    <row r="18" spans="1:16" ht="24.95" customHeight="1" x14ac:dyDescent="0.25">
      <c r="A18" s="137">
        <f t="shared" si="2"/>
        <v>9</v>
      </c>
      <c r="B18" s="138" t="e">
        <f>VLOOKUP(D18,'spisak-Табела 3'!$C$11:$D$30,2,FALSE)</f>
        <v>#N/A</v>
      </c>
      <c r="C18" s="138" t="e">
        <f t="shared" si="0"/>
        <v>#N/A</v>
      </c>
      <c r="D18" s="149"/>
      <c r="E18" s="140" t="str">
        <f t="shared" si="1"/>
        <v/>
      </c>
      <c r="F18" s="141"/>
      <c r="G18" s="142" t="str">
        <f>+IF(F18&gt;0,+VLOOKUP(F18,'k4'!$A$1:$B$237,2,FALSE),"")</f>
        <v/>
      </c>
      <c r="H18" s="143"/>
      <c r="I18" s="142" t="str">
        <f>IF(H18&gt;0,VLOOKUP(H18,izvori!$A$1:$B$16,2,FALSE),"")</f>
        <v/>
      </c>
      <c r="J18" s="144"/>
      <c r="K18" s="144"/>
      <c r="L18" s="144" t="s">
        <v>426</v>
      </c>
      <c r="M18" s="144"/>
      <c r="N18" s="144"/>
      <c r="P18" s="117"/>
    </row>
    <row r="19" spans="1:16" ht="24.95" customHeight="1" x14ac:dyDescent="0.25">
      <c r="A19" s="145">
        <f t="shared" si="2"/>
        <v>10</v>
      </c>
      <c r="B19" s="146" t="e">
        <f>VLOOKUP(D19,'spisak-Табела 3'!$C$11:$D$30,2,FALSE)</f>
        <v>#N/A</v>
      </c>
      <c r="C19" s="146" t="e">
        <f t="shared" si="0"/>
        <v>#N/A</v>
      </c>
      <c r="D19" s="93"/>
      <c r="E19" s="133" t="str">
        <f t="shared" si="1"/>
        <v/>
      </c>
      <c r="F19" s="147"/>
      <c r="G19" s="148" t="str">
        <f>+IF(F19&gt;0,+VLOOKUP(F19,'k4'!$A$1:$B$237,2,FALSE),"")</f>
        <v/>
      </c>
      <c r="H19" s="136"/>
      <c r="I19" s="148" t="str">
        <f>IF(H19&gt;0,VLOOKUP(H19,izvori!$A$1:$B$16,2,FALSE),"")</f>
        <v/>
      </c>
      <c r="J19" s="91"/>
      <c r="K19" s="91"/>
      <c r="L19" s="91"/>
      <c r="M19" s="91"/>
      <c r="N19" s="91"/>
      <c r="P19" s="117"/>
    </row>
    <row r="20" spans="1:16" ht="24.95" customHeight="1" x14ac:dyDescent="0.25">
      <c r="A20" s="137">
        <f t="shared" si="2"/>
        <v>11</v>
      </c>
      <c r="B20" s="138" t="e">
        <f>VLOOKUP(D20,'spisak-Табела 3'!$C$11:$D$30,2,FALSE)</f>
        <v>#N/A</v>
      </c>
      <c r="C20" s="138" t="e">
        <f t="shared" si="0"/>
        <v>#N/A</v>
      </c>
      <c r="D20" s="149"/>
      <c r="E20" s="140" t="str">
        <f t="shared" si="1"/>
        <v/>
      </c>
      <c r="F20" s="141"/>
      <c r="G20" s="142" t="str">
        <f>+IF(F20&gt;0,+VLOOKUP(F20,'k4'!$A$1:$B$237,2,FALSE),"")</f>
        <v/>
      </c>
      <c r="H20" s="143"/>
      <c r="I20" s="142" t="str">
        <f>IF(H20&gt;0,VLOOKUP(H20,izvori!$A$1:$B$16,2,FALSE),"")</f>
        <v/>
      </c>
      <c r="J20" s="144"/>
      <c r="K20" s="144"/>
      <c r="L20" s="144"/>
      <c r="M20" s="144"/>
      <c r="N20" s="144"/>
      <c r="P20" s="117"/>
    </row>
    <row r="21" spans="1:16" ht="24.95" customHeight="1" x14ac:dyDescent="0.25">
      <c r="A21" s="145">
        <f t="shared" si="2"/>
        <v>12</v>
      </c>
      <c r="B21" s="146" t="e">
        <f>VLOOKUP(D21,'spisak-Табела 3'!$C$11:$D$30,2,FALSE)</f>
        <v>#N/A</v>
      </c>
      <c r="C21" s="146" t="e">
        <f t="shared" si="0"/>
        <v>#N/A</v>
      </c>
      <c r="D21" s="93"/>
      <c r="E21" s="133" t="str">
        <f t="shared" si="1"/>
        <v/>
      </c>
      <c r="F21" s="147"/>
      <c r="G21" s="148" t="str">
        <f>+IF(F21&gt;0,+VLOOKUP(F21,'k4'!$A$1:$B$237,2,FALSE),"")</f>
        <v/>
      </c>
      <c r="H21" s="136"/>
      <c r="I21" s="148" t="str">
        <f>IF(H21&gt;0,VLOOKUP(H21,izvori!$A$1:$B$16,2,FALSE),"")</f>
        <v/>
      </c>
      <c r="J21" s="91"/>
      <c r="K21" s="91"/>
      <c r="L21" s="91"/>
      <c r="M21" s="91"/>
      <c r="N21" s="91"/>
    </row>
    <row r="22" spans="1:16" ht="24.95" customHeight="1" x14ac:dyDescent="0.25">
      <c r="A22" s="137">
        <f t="shared" si="2"/>
        <v>13</v>
      </c>
      <c r="B22" s="138" t="e">
        <f>VLOOKUP(D22,'spisak-Табела 3'!$C$11:$D$30,2,FALSE)</f>
        <v>#N/A</v>
      </c>
      <c r="C22" s="138" t="e">
        <f t="shared" si="0"/>
        <v>#N/A</v>
      </c>
      <c r="D22" s="149"/>
      <c r="E22" s="140" t="str">
        <f t="shared" si="1"/>
        <v/>
      </c>
      <c r="F22" s="141"/>
      <c r="G22" s="142" t="str">
        <f>+IF(F22&gt;0,+VLOOKUP(F22,'k4'!$A$1:$B$237,2,FALSE),"")</f>
        <v/>
      </c>
      <c r="H22" s="143"/>
      <c r="I22" s="142" t="str">
        <f>IF(H22&gt;0,VLOOKUP(H22,izvori!$A$1:$B$16,2,FALSE),"")</f>
        <v/>
      </c>
      <c r="J22" s="144"/>
      <c r="K22" s="144"/>
      <c r="L22" s="144"/>
      <c r="M22" s="144"/>
      <c r="N22" s="144"/>
    </row>
    <row r="23" spans="1:16" ht="24.95" customHeight="1" x14ac:dyDescent="0.25">
      <c r="A23" s="145">
        <f t="shared" si="2"/>
        <v>14</v>
      </c>
      <c r="B23" s="146" t="e">
        <f>VLOOKUP(D23,'spisak-Табела 3'!$C$11:$D$30,2,FALSE)</f>
        <v>#N/A</v>
      </c>
      <c r="C23" s="146" t="e">
        <f t="shared" si="0"/>
        <v>#N/A</v>
      </c>
      <c r="D23" s="93"/>
      <c r="E23" s="133" t="str">
        <f t="shared" si="1"/>
        <v/>
      </c>
      <c r="F23" s="147"/>
      <c r="G23" s="148" t="str">
        <f>+IF(F23&gt;0,+VLOOKUP(F23,'k4'!$A$1:$B$237,2,FALSE),"")</f>
        <v/>
      </c>
      <c r="H23" s="136"/>
      <c r="I23" s="148" t="str">
        <f>IF(H23&gt;0,VLOOKUP(H23,izvori!$A$1:$B$16,2,FALSE),"")</f>
        <v/>
      </c>
      <c r="J23" s="91"/>
      <c r="K23" s="91"/>
      <c r="L23" s="91"/>
      <c r="M23" s="91"/>
      <c r="N23" s="91"/>
    </row>
    <row r="24" spans="1:16" ht="24.95" customHeight="1" x14ac:dyDescent="0.25">
      <c r="A24" s="137">
        <f t="shared" si="2"/>
        <v>15</v>
      </c>
      <c r="B24" s="138" t="e">
        <f>VLOOKUP(D24,'spisak-Табела 3'!$C$11:$D$30,2,FALSE)</f>
        <v>#N/A</v>
      </c>
      <c r="C24" s="138" t="e">
        <f t="shared" si="0"/>
        <v>#N/A</v>
      </c>
      <c r="D24" s="149"/>
      <c r="E24" s="140" t="str">
        <f t="shared" si="1"/>
        <v/>
      </c>
      <c r="F24" s="141"/>
      <c r="G24" s="142" t="str">
        <f>+IF(F24&gt;0,+VLOOKUP(F24,'k4'!$A$1:$B$237,2,FALSE),"")</f>
        <v/>
      </c>
      <c r="H24" s="143"/>
      <c r="I24" s="142" t="str">
        <f>IF(H24&gt;0,VLOOKUP(H24,izvori!$A$1:$B$16,2,FALSE),"")</f>
        <v/>
      </c>
      <c r="J24" s="144"/>
      <c r="K24" s="144"/>
      <c r="L24" s="144"/>
      <c r="M24" s="144"/>
      <c r="N24" s="144"/>
    </row>
    <row r="25" spans="1:16" ht="24.95" customHeight="1" x14ac:dyDescent="0.25">
      <c r="A25" s="145">
        <f t="shared" si="2"/>
        <v>16</v>
      </c>
      <c r="B25" s="146" t="e">
        <f>VLOOKUP(D25,'spisak-Табела 3'!$C$11:$D$30,2,FALSE)</f>
        <v>#N/A</v>
      </c>
      <c r="C25" s="146" t="e">
        <f t="shared" si="0"/>
        <v>#N/A</v>
      </c>
      <c r="D25" s="93"/>
      <c r="E25" s="133" t="str">
        <f t="shared" si="1"/>
        <v/>
      </c>
      <c r="F25" s="147"/>
      <c r="G25" s="148" t="str">
        <f>+IF(F25&gt;0,+VLOOKUP(F25,'k4'!$A$1:$B$237,2,FALSE),"")</f>
        <v/>
      </c>
      <c r="H25" s="136"/>
      <c r="I25" s="148" t="str">
        <f>IF(H25&gt;0,VLOOKUP(H25,izvori!$A$1:$B$16,2,FALSE),"")</f>
        <v/>
      </c>
      <c r="J25" s="91"/>
      <c r="K25" s="91"/>
      <c r="L25" s="91"/>
      <c r="M25" s="91"/>
      <c r="N25" s="91"/>
    </row>
    <row r="26" spans="1:16" ht="24.95" customHeight="1" x14ac:dyDescent="0.25">
      <c r="A26" s="137">
        <f t="shared" si="2"/>
        <v>17</v>
      </c>
      <c r="B26" s="138" t="e">
        <f>VLOOKUP(D26,'spisak-Табела 3'!$C$11:$D$30,2,FALSE)</f>
        <v>#N/A</v>
      </c>
      <c r="C26" s="138" t="e">
        <f t="shared" si="0"/>
        <v>#N/A</v>
      </c>
      <c r="D26" s="149"/>
      <c r="E26" s="140" t="str">
        <f t="shared" si="1"/>
        <v/>
      </c>
      <c r="F26" s="141"/>
      <c r="G26" s="142" t="str">
        <f>+IF(F26&gt;0,+VLOOKUP(F26,'k4'!$A$1:$B$237,2,FALSE),"")</f>
        <v/>
      </c>
      <c r="H26" s="143"/>
      <c r="I26" s="142" t="str">
        <f>IF(H26&gt;0,VLOOKUP(H26,izvori!$A$1:$B$16,2,FALSE),"")</f>
        <v/>
      </c>
      <c r="J26" s="144"/>
      <c r="K26" s="144"/>
      <c r="L26" s="144"/>
      <c r="M26" s="144"/>
      <c r="N26" s="144"/>
    </row>
    <row r="27" spans="1:16" ht="24.95" customHeight="1" x14ac:dyDescent="0.25">
      <c r="A27" s="145">
        <f t="shared" si="2"/>
        <v>18</v>
      </c>
      <c r="B27" s="146" t="e">
        <f>VLOOKUP(D27,'spisak-Табела 3'!$C$11:$D$30,2,FALSE)</f>
        <v>#N/A</v>
      </c>
      <c r="C27" s="146" t="e">
        <f t="shared" si="0"/>
        <v>#N/A</v>
      </c>
      <c r="D27" s="93"/>
      <c r="E27" s="133" t="str">
        <f t="shared" si="1"/>
        <v/>
      </c>
      <c r="F27" s="147"/>
      <c r="G27" s="148" t="str">
        <f>+IF(F27&gt;0,+VLOOKUP(F27,'k4'!$A$1:$B$237,2,FALSE),"")</f>
        <v/>
      </c>
      <c r="H27" s="136"/>
      <c r="I27" s="148" t="str">
        <f>IF(H27&gt;0,VLOOKUP(H27,izvori!$A$1:$B$16,2,FALSE),"")</f>
        <v/>
      </c>
      <c r="J27" s="91"/>
      <c r="K27" s="91"/>
      <c r="L27" s="91"/>
      <c r="M27" s="91"/>
      <c r="N27" s="91"/>
    </row>
    <row r="28" spans="1:16" ht="24.95" customHeight="1" x14ac:dyDescent="0.25">
      <c r="A28" s="137">
        <f t="shared" si="2"/>
        <v>19</v>
      </c>
      <c r="B28" s="138" t="e">
        <f>VLOOKUP(D28,'spisak-Табела 3'!$C$11:$D$30,2,FALSE)</f>
        <v>#N/A</v>
      </c>
      <c r="C28" s="138" t="e">
        <f t="shared" si="0"/>
        <v>#N/A</v>
      </c>
      <c r="D28" s="149"/>
      <c r="E28" s="140" t="str">
        <f t="shared" si="1"/>
        <v/>
      </c>
      <c r="F28" s="141"/>
      <c r="G28" s="142" t="str">
        <f>+IF(F28&gt;0,+VLOOKUP(F28,'k4'!$A$1:$B$237,2,FALSE),"")</f>
        <v/>
      </c>
      <c r="H28" s="143"/>
      <c r="I28" s="142" t="str">
        <f>IF(H28&gt;0,VLOOKUP(H28,izvori!$A$1:$B$16,2,FALSE),"")</f>
        <v/>
      </c>
      <c r="J28" s="144"/>
      <c r="K28" s="144"/>
      <c r="L28" s="144"/>
      <c r="M28" s="144"/>
      <c r="N28" s="144"/>
    </row>
    <row r="29" spans="1:16" ht="24.95" customHeight="1" x14ac:dyDescent="0.25">
      <c r="A29" s="145">
        <f t="shared" si="2"/>
        <v>20</v>
      </c>
      <c r="B29" s="146" t="e">
        <f>VLOOKUP(D29,'spisak-Табела 3'!$C$11:$D$30,2,FALSE)</f>
        <v>#N/A</v>
      </c>
      <c r="C29" s="146" t="e">
        <f t="shared" si="0"/>
        <v>#N/A</v>
      </c>
      <c r="D29" s="93"/>
      <c r="E29" s="133" t="str">
        <f t="shared" si="1"/>
        <v/>
      </c>
      <c r="F29" s="147"/>
      <c r="G29" s="148" t="str">
        <f>+IF(F29&gt;0,+VLOOKUP(F29,'k4'!$A$1:$B$237,2,FALSE),"")</f>
        <v/>
      </c>
      <c r="H29" s="136"/>
      <c r="I29" s="148" t="str">
        <f>IF(H29&gt;0,VLOOKUP(H29,izvori!$A$1:$B$16,2,FALSE),"")</f>
        <v/>
      </c>
      <c r="J29" s="91"/>
      <c r="K29" s="91"/>
      <c r="L29" s="91"/>
      <c r="M29" s="91"/>
      <c r="N29" s="91"/>
    </row>
    <row r="30" spans="1:16" ht="15" x14ac:dyDescent="0.25">
      <c r="A30" s="150"/>
      <c r="B30" s="151"/>
      <c r="C30" s="151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3"/>
    </row>
    <row r="31" spans="1:16" ht="15" x14ac:dyDescent="0.25">
      <c r="A31" s="150"/>
      <c r="B31" s="151"/>
      <c r="C31" s="151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3"/>
    </row>
    <row r="32" spans="1:16" ht="15" x14ac:dyDescent="0.25">
      <c r="A32" s="150"/>
      <c r="B32" s="151"/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</row>
    <row r="33" spans="1:14" ht="15" x14ac:dyDescent="0.25">
      <c r="A33" s="150"/>
      <c r="B33" s="151"/>
      <c r="C33" s="151"/>
      <c r="D33" s="160"/>
      <c r="E33" s="160"/>
      <c r="F33" s="152"/>
      <c r="G33" s="152"/>
      <c r="H33" s="152"/>
      <c r="I33" s="152"/>
      <c r="J33" s="152"/>
      <c r="K33" s="152"/>
      <c r="L33" s="152"/>
      <c r="M33" s="152"/>
      <c r="N33" s="153"/>
    </row>
    <row r="34" spans="1:14" ht="15" x14ac:dyDescent="0.25">
      <c r="A34" s="150"/>
      <c r="B34" s="151"/>
      <c r="C34" s="151"/>
      <c r="D34" s="155"/>
      <c r="E34" s="155"/>
      <c r="F34" s="159"/>
      <c r="G34" s="152"/>
      <c r="H34" s="152"/>
      <c r="I34" s="154"/>
      <c r="J34" s="152"/>
      <c r="K34" s="155"/>
      <c r="L34" s="155"/>
      <c r="M34" s="155"/>
      <c r="N34" s="153"/>
    </row>
    <row r="35" spans="1:14" ht="15" x14ac:dyDescent="0.25">
      <c r="A35" s="150"/>
      <c r="B35" s="151"/>
      <c r="C35" s="151"/>
      <c r="D35" s="158" t="s">
        <v>404</v>
      </c>
      <c r="E35" s="153"/>
      <c r="F35" s="153"/>
      <c r="G35" s="152"/>
      <c r="H35" s="152"/>
      <c r="I35" s="156" t="s">
        <v>405</v>
      </c>
      <c r="J35" s="152"/>
      <c r="K35" s="183" t="s">
        <v>406</v>
      </c>
      <c r="L35" s="183"/>
      <c r="M35" s="183"/>
      <c r="N35" s="153"/>
    </row>
    <row r="36" spans="1:14" x14ac:dyDescent="0.2">
      <c r="A36" s="118"/>
      <c r="B36" s="119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120"/>
    </row>
    <row r="37" spans="1:14" x14ac:dyDescent="0.2">
      <c r="A37" s="118"/>
      <c r="B37" s="119"/>
      <c r="C37" s="119"/>
      <c r="D37" s="120"/>
      <c r="E37" s="120"/>
      <c r="F37" s="120"/>
      <c r="G37" s="120"/>
      <c r="H37" s="120"/>
      <c r="I37" s="120"/>
      <c r="J37" s="120"/>
      <c r="K37" s="120"/>
      <c r="L37" s="120"/>
      <c r="M37" s="120"/>
    </row>
    <row r="38" spans="1:14" x14ac:dyDescent="0.2">
      <c r="A38" s="118"/>
      <c r="B38" s="119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0"/>
    </row>
    <row r="39" spans="1:14" x14ac:dyDescent="0.2">
      <c r="A39" s="118"/>
      <c r="B39" s="119"/>
      <c r="C39" s="119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1:14" x14ac:dyDescent="0.2">
      <c r="A40" s="118"/>
      <c r="B40" s="119"/>
      <c r="C40" s="119"/>
      <c r="D40" s="120"/>
      <c r="E40" s="120"/>
      <c r="F40" s="120"/>
      <c r="G40" s="120"/>
      <c r="H40" s="120"/>
      <c r="I40" s="120"/>
      <c r="J40" s="120"/>
      <c r="K40" s="120"/>
      <c r="L40" s="120"/>
      <c r="M40" s="120"/>
    </row>
    <row r="41" spans="1:14" x14ac:dyDescent="0.2">
      <c r="A41" s="118"/>
      <c r="B41" s="119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</row>
    <row r="42" spans="1:14" x14ac:dyDescent="0.2">
      <c r="A42" s="118"/>
      <c r="B42" s="119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</row>
    <row r="43" spans="1:14" x14ac:dyDescent="0.2">
      <c r="A43" s="118"/>
      <c r="B43" s="119"/>
      <c r="C43" s="119"/>
      <c r="D43" s="120"/>
      <c r="E43" s="120"/>
      <c r="F43" s="120"/>
      <c r="G43" s="120"/>
      <c r="H43" s="120"/>
      <c r="I43" s="120"/>
      <c r="J43" s="120"/>
      <c r="K43" s="120"/>
      <c r="L43" s="120"/>
      <c r="M43" s="120"/>
    </row>
    <row r="44" spans="1:14" x14ac:dyDescent="0.2">
      <c r="A44" s="118"/>
      <c r="B44" s="119"/>
      <c r="C44" s="119"/>
      <c r="D44" s="120"/>
      <c r="E44" s="120"/>
      <c r="F44" s="120"/>
      <c r="G44" s="120"/>
      <c r="H44" s="120"/>
      <c r="I44" s="120"/>
      <c r="J44" s="120"/>
      <c r="K44" s="120"/>
      <c r="L44" s="120"/>
      <c r="M44" s="120"/>
    </row>
    <row r="45" spans="1:14" x14ac:dyDescent="0.2">
      <c r="A45" s="118"/>
      <c r="B45" s="119"/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</row>
    <row r="46" spans="1:14" x14ac:dyDescent="0.2">
      <c r="A46" s="118"/>
      <c r="B46" s="119"/>
      <c r="C46" s="119"/>
      <c r="D46" s="120"/>
      <c r="E46" s="120"/>
      <c r="F46" s="120"/>
      <c r="G46" s="120"/>
      <c r="H46" s="120"/>
      <c r="I46" s="120"/>
      <c r="J46" s="120"/>
      <c r="K46" s="120"/>
      <c r="L46" s="120"/>
      <c r="M46" s="120"/>
    </row>
    <row r="47" spans="1:14" x14ac:dyDescent="0.2">
      <c r="A47" s="118"/>
      <c r="B47" s="119"/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</row>
    <row r="48" spans="1:14" x14ac:dyDescent="0.2">
      <c r="A48" s="118"/>
      <c r="B48" s="119"/>
      <c r="C48" s="119"/>
      <c r="D48" s="120"/>
      <c r="E48" s="120"/>
      <c r="F48" s="120"/>
      <c r="G48" s="120"/>
      <c r="H48" s="120"/>
      <c r="I48" s="120"/>
      <c r="J48" s="120"/>
      <c r="K48" s="120"/>
      <c r="L48" s="120"/>
      <c r="M48" s="120"/>
    </row>
    <row r="49" spans="1:13" x14ac:dyDescent="0.2">
      <c r="A49" s="118"/>
      <c r="B49" s="119"/>
      <c r="C49" s="119"/>
      <c r="D49" s="120"/>
      <c r="E49" s="120"/>
      <c r="F49" s="120"/>
      <c r="G49" s="120"/>
      <c r="H49" s="120"/>
      <c r="I49" s="120"/>
      <c r="J49" s="120"/>
      <c r="K49" s="120"/>
      <c r="L49" s="120"/>
      <c r="M49" s="120"/>
    </row>
    <row r="50" spans="1:13" x14ac:dyDescent="0.2">
      <c r="A50" s="118"/>
      <c r="B50" s="119"/>
      <c r="C50" s="119"/>
      <c r="D50" s="120"/>
      <c r="E50" s="120"/>
      <c r="F50" s="120"/>
      <c r="G50" s="120"/>
      <c r="H50" s="120"/>
      <c r="I50" s="120"/>
      <c r="J50" s="120"/>
      <c r="K50" s="120"/>
      <c r="L50" s="120"/>
      <c r="M50" s="120"/>
    </row>
    <row r="51" spans="1:13" x14ac:dyDescent="0.2">
      <c r="A51" s="118"/>
      <c r="B51" s="119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</row>
    <row r="52" spans="1:13" x14ac:dyDescent="0.2">
      <c r="A52" s="118"/>
      <c r="B52" s="119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1:13" x14ac:dyDescent="0.2">
      <c r="A53" s="118"/>
      <c r="B53" s="119"/>
      <c r="C53" s="119"/>
      <c r="D53" s="120"/>
      <c r="E53" s="120"/>
      <c r="F53" s="120"/>
      <c r="G53" s="120"/>
      <c r="H53" s="120"/>
      <c r="I53" s="120"/>
      <c r="J53" s="120"/>
      <c r="K53" s="120"/>
      <c r="L53" s="120"/>
      <c r="M53" s="120"/>
    </row>
    <row r="54" spans="1:13" x14ac:dyDescent="0.2">
      <c r="A54" s="118"/>
      <c r="B54" s="119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</row>
    <row r="55" spans="1:13" x14ac:dyDescent="0.2">
      <c r="A55" s="118"/>
      <c r="B55" s="119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</row>
    <row r="56" spans="1:13" x14ac:dyDescent="0.2">
      <c r="A56" s="118"/>
      <c r="B56" s="119"/>
      <c r="C56" s="119"/>
      <c r="D56" s="120"/>
      <c r="E56" s="120"/>
      <c r="F56" s="120"/>
      <c r="G56" s="120"/>
      <c r="H56" s="120"/>
      <c r="I56" s="120"/>
      <c r="J56" s="120"/>
      <c r="K56" s="120"/>
      <c r="L56" s="120"/>
      <c r="M56" s="120"/>
    </row>
    <row r="57" spans="1:13" x14ac:dyDescent="0.2">
      <c r="A57" s="118"/>
      <c r="B57" s="119"/>
      <c r="C57" s="119"/>
      <c r="D57" s="120"/>
      <c r="E57" s="120"/>
      <c r="F57" s="120"/>
      <c r="G57" s="120"/>
      <c r="H57" s="120"/>
      <c r="I57" s="120"/>
      <c r="J57" s="120"/>
      <c r="K57" s="120"/>
      <c r="L57" s="120"/>
      <c r="M57" s="120"/>
    </row>
    <row r="58" spans="1:13" x14ac:dyDescent="0.2">
      <c r="A58" s="118"/>
      <c r="B58" s="119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0"/>
    </row>
    <row r="59" spans="1:13" x14ac:dyDescent="0.2">
      <c r="A59" s="118"/>
      <c r="B59" s="119"/>
      <c r="C59" s="119"/>
      <c r="D59" s="120"/>
      <c r="E59" s="120"/>
      <c r="F59" s="120"/>
      <c r="G59" s="120"/>
      <c r="H59" s="120"/>
      <c r="I59" s="120"/>
      <c r="J59" s="120"/>
      <c r="K59" s="120"/>
      <c r="L59" s="120"/>
      <c r="M59" s="120"/>
    </row>
    <row r="60" spans="1:13" x14ac:dyDescent="0.2">
      <c r="A60" s="118"/>
      <c r="B60" s="119"/>
      <c r="C60" s="119"/>
      <c r="D60" s="120"/>
      <c r="E60" s="120"/>
      <c r="F60" s="120"/>
      <c r="G60" s="120"/>
      <c r="H60" s="120"/>
      <c r="I60" s="120"/>
      <c r="J60" s="120"/>
      <c r="K60" s="120"/>
      <c r="L60" s="120"/>
      <c r="M60" s="120"/>
    </row>
    <row r="61" spans="1:13" x14ac:dyDescent="0.2">
      <c r="A61" s="118"/>
      <c r="B61" s="119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</row>
    <row r="62" spans="1:13" x14ac:dyDescent="0.2">
      <c r="A62" s="118"/>
      <c r="B62" s="119"/>
      <c r="C62" s="119"/>
      <c r="D62" s="120"/>
      <c r="E62" s="120"/>
      <c r="F62" s="120"/>
      <c r="G62" s="120"/>
      <c r="H62" s="120"/>
      <c r="I62" s="120"/>
      <c r="J62" s="120"/>
      <c r="K62" s="120"/>
      <c r="L62" s="120"/>
      <c r="M62" s="120"/>
    </row>
    <row r="63" spans="1:13" x14ac:dyDescent="0.2">
      <c r="A63" s="118"/>
      <c r="B63" s="119"/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0"/>
    </row>
    <row r="64" spans="1:13" x14ac:dyDescent="0.2">
      <c r="A64" s="118"/>
      <c r="B64" s="119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</row>
    <row r="65" spans="1:13" x14ac:dyDescent="0.2">
      <c r="A65" s="118"/>
      <c r="B65" s="119"/>
      <c r="C65" s="119"/>
      <c r="D65" s="120"/>
      <c r="E65" s="120"/>
      <c r="F65" s="120"/>
      <c r="G65" s="120"/>
      <c r="H65" s="120"/>
      <c r="I65" s="120"/>
      <c r="J65" s="120"/>
      <c r="K65" s="120"/>
      <c r="L65" s="120"/>
      <c r="M65" s="120"/>
    </row>
    <row r="66" spans="1:13" x14ac:dyDescent="0.2">
      <c r="A66" s="118"/>
      <c r="B66" s="119"/>
      <c r="C66" s="119"/>
      <c r="D66" s="120"/>
      <c r="E66" s="120"/>
      <c r="F66" s="120"/>
      <c r="G66" s="120"/>
      <c r="H66" s="120"/>
      <c r="I66" s="120"/>
      <c r="J66" s="120"/>
      <c r="K66" s="120"/>
      <c r="L66" s="120"/>
      <c r="M66" s="120"/>
    </row>
    <row r="67" spans="1:13" x14ac:dyDescent="0.2">
      <c r="A67" s="118"/>
      <c r="B67" s="119"/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</row>
    <row r="68" spans="1:13" x14ac:dyDescent="0.2">
      <c r="A68" s="118"/>
      <c r="B68" s="119"/>
      <c r="C68" s="119"/>
      <c r="D68" s="120"/>
      <c r="E68" s="120"/>
      <c r="F68" s="120"/>
      <c r="G68" s="120"/>
      <c r="H68" s="120"/>
      <c r="I68" s="120"/>
      <c r="J68" s="120"/>
      <c r="K68" s="120"/>
      <c r="L68" s="120"/>
      <c r="M68" s="120"/>
    </row>
    <row r="69" spans="1:13" x14ac:dyDescent="0.2">
      <c r="A69" s="118"/>
      <c r="B69" s="119"/>
      <c r="C69" s="119"/>
      <c r="D69" s="120"/>
      <c r="E69" s="120"/>
      <c r="F69" s="120"/>
      <c r="G69" s="120"/>
      <c r="H69" s="120"/>
      <c r="I69" s="120"/>
      <c r="J69" s="120"/>
      <c r="K69" s="120"/>
      <c r="L69" s="120"/>
      <c r="M69" s="120"/>
    </row>
    <row r="70" spans="1:13" x14ac:dyDescent="0.2">
      <c r="A70" s="118"/>
      <c r="B70" s="119"/>
      <c r="C70" s="119"/>
      <c r="D70" s="120"/>
      <c r="E70" s="120"/>
      <c r="F70" s="120"/>
      <c r="G70" s="120"/>
      <c r="H70" s="120"/>
      <c r="I70" s="120"/>
      <c r="J70" s="120"/>
      <c r="K70" s="120"/>
      <c r="L70" s="120"/>
      <c r="M70" s="120"/>
    </row>
    <row r="71" spans="1:13" x14ac:dyDescent="0.2">
      <c r="A71" s="118"/>
      <c r="B71" s="119"/>
      <c r="C71" s="119"/>
      <c r="D71" s="120"/>
      <c r="E71" s="120"/>
      <c r="F71" s="120"/>
      <c r="G71" s="120"/>
      <c r="H71" s="120"/>
      <c r="I71" s="120"/>
      <c r="J71" s="120"/>
      <c r="K71" s="120"/>
      <c r="L71" s="120"/>
      <c r="M71" s="120"/>
    </row>
    <row r="72" spans="1:13" x14ac:dyDescent="0.2">
      <c r="A72" s="118"/>
      <c r="B72" s="119"/>
      <c r="C72" s="119"/>
      <c r="D72" s="120"/>
      <c r="E72" s="120"/>
      <c r="F72" s="120"/>
      <c r="G72" s="120"/>
      <c r="H72" s="120"/>
      <c r="I72" s="120"/>
      <c r="J72" s="120"/>
      <c r="K72" s="120"/>
      <c r="L72" s="120"/>
      <c r="M72" s="120"/>
    </row>
    <row r="73" spans="1:13" x14ac:dyDescent="0.2">
      <c r="A73" s="118"/>
      <c r="B73" s="119"/>
      <c r="C73" s="119"/>
      <c r="D73" s="120"/>
      <c r="E73" s="120"/>
      <c r="F73" s="120"/>
      <c r="G73" s="120"/>
      <c r="H73" s="120"/>
      <c r="I73" s="120"/>
      <c r="J73" s="120"/>
      <c r="K73" s="120"/>
      <c r="L73" s="120"/>
      <c r="M73" s="120"/>
    </row>
    <row r="74" spans="1:13" x14ac:dyDescent="0.2">
      <c r="A74" s="118"/>
      <c r="B74" s="119"/>
      <c r="C74" s="119"/>
      <c r="D74" s="120"/>
      <c r="E74" s="120"/>
      <c r="F74" s="120"/>
      <c r="G74" s="120"/>
      <c r="H74" s="120"/>
      <c r="I74" s="120"/>
      <c r="J74" s="120"/>
      <c r="K74" s="120"/>
      <c r="L74" s="120"/>
      <c r="M74" s="120"/>
    </row>
    <row r="75" spans="1:13" x14ac:dyDescent="0.2">
      <c r="A75" s="118"/>
      <c r="B75" s="119"/>
      <c r="C75" s="119"/>
      <c r="D75" s="120"/>
      <c r="E75" s="120"/>
      <c r="F75" s="120"/>
      <c r="G75" s="120"/>
      <c r="H75" s="120"/>
      <c r="I75" s="120"/>
      <c r="J75" s="120"/>
      <c r="K75" s="120"/>
      <c r="L75" s="120"/>
      <c r="M75" s="120"/>
    </row>
    <row r="76" spans="1:13" x14ac:dyDescent="0.2">
      <c r="A76" s="118"/>
      <c r="B76" s="119"/>
      <c r="C76" s="119"/>
      <c r="D76" s="120"/>
      <c r="E76" s="120"/>
      <c r="F76" s="120"/>
      <c r="G76" s="120"/>
      <c r="H76" s="120"/>
      <c r="I76" s="120"/>
      <c r="J76" s="120"/>
      <c r="K76" s="120"/>
      <c r="L76" s="120"/>
      <c r="M76" s="120"/>
    </row>
    <row r="77" spans="1:13" x14ac:dyDescent="0.2">
      <c r="A77" s="118"/>
      <c r="B77" s="119"/>
      <c r="C77" s="119"/>
      <c r="D77" s="120"/>
      <c r="E77" s="120"/>
      <c r="F77" s="120"/>
      <c r="G77" s="120"/>
      <c r="H77" s="120"/>
      <c r="I77" s="120"/>
      <c r="J77" s="120"/>
      <c r="K77" s="120"/>
      <c r="L77" s="120"/>
      <c r="M77" s="120"/>
    </row>
    <row r="78" spans="1:13" x14ac:dyDescent="0.2">
      <c r="A78" s="118"/>
      <c r="B78" s="119"/>
      <c r="C78" s="119"/>
      <c r="D78" s="120"/>
      <c r="E78" s="120"/>
      <c r="F78" s="120"/>
      <c r="G78" s="120"/>
      <c r="H78" s="120"/>
      <c r="I78" s="120"/>
      <c r="J78" s="120"/>
      <c r="K78" s="120"/>
      <c r="L78" s="120"/>
      <c r="M78" s="120"/>
    </row>
    <row r="79" spans="1:13" x14ac:dyDescent="0.2">
      <c r="A79" s="118"/>
      <c r="B79" s="119"/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</row>
    <row r="80" spans="1:13" x14ac:dyDescent="0.2">
      <c r="A80" s="118"/>
      <c r="B80" s="119"/>
      <c r="C80" s="119"/>
      <c r="D80" s="120"/>
      <c r="E80" s="120"/>
      <c r="F80" s="120"/>
      <c r="G80" s="120"/>
      <c r="H80" s="120"/>
      <c r="I80" s="120"/>
      <c r="J80" s="120"/>
      <c r="K80" s="120"/>
      <c r="L80" s="120"/>
      <c r="M80" s="120"/>
    </row>
    <row r="81" spans="1:13" x14ac:dyDescent="0.2">
      <c r="A81" s="118"/>
      <c r="B81" s="119"/>
      <c r="C81" s="119"/>
      <c r="D81" s="120"/>
      <c r="E81" s="120"/>
      <c r="F81" s="120"/>
      <c r="G81" s="120"/>
      <c r="H81" s="120"/>
      <c r="I81" s="120"/>
      <c r="J81" s="120"/>
      <c r="K81" s="120"/>
      <c r="L81" s="120"/>
      <c r="M81" s="120"/>
    </row>
    <row r="82" spans="1:13" x14ac:dyDescent="0.2">
      <c r="A82" s="118"/>
      <c r="B82" s="119"/>
      <c r="C82" s="119"/>
      <c r="D82" s="120"/>
      <c r="E82" s="120"/>
      <c r="F82" s="120"/>
      <c r="G82" s="120"/>
      <c r="H82" s="120"/>
      <c r="I82" s="120"/>
      <c r="J82" s="120"/>
      <c r="K82" s="120"/>
      <c r="L82" s="120"/>
      <c r="M82" s="120"/>
    </row>
    <row r="83" spans="1:13" x14ac:dyDescent="0.2">
      <c r="A83" s="118"/>
      <c r="B83" s="119"/>
      <c r="C83" s="119"/>
      <c r="D83" s="120"/>
      <c r="E83" s="120"/>
      <c r="F83" s="120"/>
      <c r="G83" s="120"/>
      <c r="H83" s="120"/>
      <c r="I83" s="120"/>
      <c r="J83" s="120"/>
      <c r="K83" s="120"/>
      <c r="L83" s="120"/>
      <c r="M83" s="120"/>
    </row>
    <row r="84" spans="1:13" x14ac:dyDescent="0.2">
      <c r="A84" s="118"/>
      <c r="B84" s="119"/>
      <c r="C84" s="119"/>
      <c r="D84" s="120"/>
      <c r="E84" s="120"/>
      <c r="F84" s="120"/>
      <c r="G84" s="120"/>
      <c r="H84" s="120"/>
      <c r="I84" s="120"/>
      <c r="J84" s="120"/>
      <c r="K84" s="120"/>
      <c r="L84" s="120"/>
      <c r="M84" s="120"/>
    </row>
    <row r="85" spans="1:13" x14ac:dyDescent="0.2">
      <c r="A85" s="118"/>
      <c r="B85" s="119"/>
      <c r="C85" s="119"/>
      <c r="D85" s="120"/>
      <c r="E85" s="120"/>
      <c r="F85" s="120"/>
      <c r="G85" s="120"/>
      <c r="H85" s="120"/>
      <c r="I85" s="120"/>
      <c r="J85" s="120"/>
      <c r="K85" s="120"/>
      <c r="L85" s="120"/>
      <c r="M85" s="120"/>
    </row>
    <row r="86" spans="1:13" x14ac:dyDescent="0.2">
      <c r="A86" s="118"/>
      <c r="B86" s="119"/>
      <c r="C86" s="119"/>
      <c r="D86" s="120"/>
      <c r="E86" s="120"/>
      <c r="F86" s="120"/>
      <c r="G86" s="120"/>
      <c r="H86" s="120"/>
      <c r="I86" s="120"/>
      <c r="J86" s="120"/>
      <c r="K86" s="120"/>
      <c r="L86" s="120"/>
      <c r="M86" s="120"/>
    </row>
    <row r="87" spans="1:13" x14ac:dyDescent="0.2">
      <c r="A87" s="118"/>
      <c r="B87" s="119"/>
      <c r="C87" s="119"/>
      <c r="D87" s="120"/>
      <c r="E87" s="120"/>
      <c r="F87" s="120"/>
      <c r="G87" s="120"/>
      <c r="H87" s="120"/>
      <c r="I87" s="120"/>
      <c r="J87" s="120"/>
      <c r="K87" s="120"/>
      <c r="L87" s="120"/>
      <c r="M87" s="120"/>
    </row>
    <row r="88" spans="1:13" x14ac:dyDescent="0.2">
      <c r="A88" s="118"/>
      <c r="B88" s="119"/>
      <c r="C88" s="119"/>
      <c r="D88" s="120"/>
      <c r="E88" s="120"/>
      <c r="F88" s="120"/>
      <c r="G88" s="120"/>
      <c r="H88" s="120"/>
      <c r="I88" s="120"/>
      <c r="J88" s="120"/>
      <c r="K88" s="120"/>
      <c r="L88" s="120"/>
      <c r="M88" s="120"/>
    </row>
    <row r="89" spans="1:13" x14ac:dyDescent="0.2">
      <c r="A89" s="118"/>
      <c r="B89" s="119"/>
      <c r="C89" s="119"/>
      <c r="D89" s="120"/>
      <c r="E89" s="120"/>
      <c r="F89" s="120"/>
      <c r="G89" s="120"/>
      <c r="H89" s="120"/>
      <c r="I89" s="120"/>
      <c r="J89" s="120"/>
      <c r="K89" s="120"/>
      <c r="L89" s="120"/>
      <c r="M89" s="120"/>
    </row>
    <row r="90" spans="1:13" x14ac:dyDescent="0.2">
      <c r="A90" s="118"/>
      <c r="B90" s="119"/>
      <c r="C90" s="119"/>
      <c r="D90" s="120"/>
      <c r="E90" s="120"/>
      <c r="F90" s="120"/>
      <c r="G90" s="120"/>
      <c r="H90" s="120"/>
      <c r="I90" s="120"/>
      <c r="J90" s="120"/>
      <c r="K90" s="120"/>
      <c r="L90" s="120"/>
      <c r="M90" s="120"/>
    </row>
    <row r="91" spans="1:13" x14ac:dyDescent="0.2">
      <c r="A91" s="118"/>
      <c r="B91" s="119"/>
      <c r="C91" s="119"/>
      <c r="D91" s="120"/>
      <c r="E91" s="120"/>
      <c r="F91" s="120"/>
      <c r="G91" s="120"/>
      <c r="H91" s="120"/>
      <c r="I91" s="120"/>
      <c r="J91" s="120"/>
      <c r="K91" s="120"/>
      <c r="L91" s="120"/>
      <c r="M91" s="120"/>
    </row>
    <row r="92" spans="1:13" x14ac:dyDescent="0.2">
      <c r="A92" s="118"/>
      <c r="B92" s="119"/>
      <c r="C92" s="119"/>
      <c r="D92" s="120"/>
      <c r="E92" s="120"/>
      <c r="F92" s="120"/>
      <c r="G92" s="120"/>
      <c r="H92" s="120"/>
      <c r="I92" s="120"/>
      <c r="J92" s="120"/>
      <c r="K92" s="120"/>
      <c r="L92" s="120"/>
      <c r="M92" s="120"/>
    </row>
    <row r="93" spans="1:13" x14ac:dyDescent="0.2">
      <c r="A93" s="118"/>
      <c r="B93" s="119"/>
      <c r="C93" s="119"/>
      <c r="D93" s="120"/>
      <c r="E93" s="120"/>
      <c r="F93" s="120"/>
      <c r="G93" s="120"/>
      <c r="H93" s="120"/>
      <c r="I93" s="120"/>
      <c r="J93" s="120"/>
      <c r="K93" s="120"/>
      <c r="L93" s="120"/>
      <c r="M93" s="120"/>
    </row>
    <row r="94" spans="1:13" x14ac:dyDescent="0.2">
      <c r="A94" s="118"/>
      <c r="B94" s="119"/>
      <c r="C94" s="119"/>
      <c r="D94" s="120"/>
      <c r="E94" s="120"/>
      <c r="F94" s="120"/>
      <c r="G94" s="120"/>
      <c r="H94" s="120"/>
      <c r="I94" s="120"/>
      <c r="J94" s="120"/>
      <c r="K94" s="120"/>
      <c r="L94" s="120"/>
      <c r="M94" s="120"/>
    </row>
    <row r="95" spans="1:13" x14ac:dyDescent="0.2">
      <c r="A95" s="118"/>
      <c r="B95" s="119"/>
      <c r="C95" s="119"/>
      <c r="D95" s="120"/>
      <c r="E95" s="120"/>
      <c r="F95" s="120"/>
      <c r="G95" s="120"/>
      <c r="H95" s="120"/>
      <c r="I95" s="120"/>
      <c r="J95" s="120"/>
      <c r="K95" s="120"/>
      <c r="L95" s="120"/>
      <c r="M95" s="120"/>
    </row>
    <row r="96" spans="1:13" x14ac:dyDescent="0.2">
      <c r="A96" s="118"/>
      <c r="B96" s="119"/>
      <c r="C96" s="119"/>
      <c r="D96" s="120"/>
      <c r="E96" s="120"/>
      <c r="F96" s="120"/>
      <c r="G96" s="120"/>
      <c r="H96" s="120"/>
      <c r="I96" s="120"/>
      <c r="J96" s="120"/>
      <c r="K96" s="120"/>
      <c r="L96" s="120"/>
      <c r="M96" s="120"/>
    </row>
    <row r="97" spans="1:13" x14ac:dyDescent="0.2">
      <c r="A97" s="118"/>
      <c r="B97" s="119"/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</row>
    <row r="98" spans="1:13" x14ac:dyDescent="0.2">
      <c r="A98" s="118"/>
      <c r="B98" s="119"/>
      <c r="C98" s="119"/>
      <c r="D98" s="120"/>
      <c r="E98" s="120"/>
      <c r="F98" s="120"/>
      <c r="G98" s="120"/>
      <c r="H98" s="120"/>
      <c r="I98" s="120"/>
      <c r="J98" s="120"/>
      <c r="K98" s="120"/>
      <c r="L98" s="120"/>
      <c r="M98" s="120"/>
    </row>
    <row r="99" spans="1:13" x14ac:dyDescent="0.2">
      <c r="A99" s="118"/>
      <c r="B99" s="119"/>
      <c r="C99" s="119"/>
      <c r="D99" s="120"/>
      <c r="E99" s="120"/>
      <c r="F99" s="120"/>
      <c r="G99" s="120"/>
      <c r="H99" s="120"/>
      <c r="I99" s="120"/>
      <c r="J99" s="120"/>
      <c r="K99" s="120"/>
      <c r="L99" s="120"/>
      <c r="M99" s="120"/>
    </row>
    <row r="100" spans="1:13" x14ac:dyDescent="0.2">
      <c r="A100" s="118"/>
      <c r="B100" s="119"/>
      <c r="C100" s="119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</row>
    <row r="101" spans="1:13" x14ac:dyDescent="0.2">
      <c r="A101" s="118"/>
      <c r="B101" s="119"/>
      <c r="C101" s="119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</row>
    <row r="102" spans="1:13" x14ac:dyDescent="0.2">
      <c r="A102" s="118"/>
      <c r="B102" s="119"/>
      <c r="C102" s="119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</row>
    <row r="103" spans="1:13" x14ac:dyDescent="0.2">
      <c r="A103" s="118"/>
      <c r="B103" s="119"/>
      <c r="C103" s="119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</row>
    <row r="104" spans="1:13" x14ac:dyDescent="0.2">
      <c r="A104" s="118"/>
      <c r="B104" s="119"/>
      <c r="C104" s="119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</row>
    <row r="105" spans="1:13" x14ac:dyDescent="0.2">
      <c r="A105" s="118"/>
      <c r="B105" s="119"/>
      <c r="C105" s="119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</row>
    <row r="106" spans="1:13" x14ac:dyDescent="0.2">
      <c r="A106" s="118"/>
      <c r="B106" s="119"/>
      <c r="C106" s="119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</row>
    <row r="107" spans="1:13" x14ac:dyDescent="0.2">
      <c r="A107" s="118"/>
      <c r="B107" s="119"/>
      <c r="C107" s="119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</row>
    <row r="108" spans="1:13" x14ac:dyDescent="0.2">
      <c r="A108" s="118"/>
      <c r="B108" s="119"/>
      <c r="C108" s="119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</row>
    <row r="109" spans="1:13" x14ac:dyDescent="0.2">
      <c r="A109" s="118"/>
      <c r="B109" s="119"/>
      <c r="C109" s="119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</row>
    <row r="110" spans="1:13" x14ac:dyDescent="0.2">
      <c r="A110" s="118"/>
      <c r="B110" s="119"/>
      <c r="C110" s="119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</row>
    <row r="111" spans="1:13" x14ac:dyDescent="0.2">
      <c r="A111" s="118"/>
      <c r="B111" s="119"/>
      <c r="C111" s="119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</row>
    <row r="112" spans="1:13" x14ac:dyDescent="0.2">
      <c r="A112" s="118"/>
      <c r="B112" s="119"/>
      <c r="C112" s="119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</row>
    <row r="113" spans="1:13" x14ac:dyDescent="0.2">
      <c r="A113" s="118"/>
      <c r="B113" s="119"/>
      <c r="C113" s="119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</row>
    <row r="114" spans="1:13" x14ac:dyDescent="0.2">
      <c r="A114" s="118"/>
      <c r="B114" s="119"/>
      <c r="C114" s="119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</row>
    <row r="115" spans="1:13" x14ac:dyDescent="0.2">
      <c r="A115" s="118"/>
      <c r="B115" s="119"/>
      <c r="C115" s="119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</row>
    <row r="116" spans="1:13" x14ac:dyDescent="0.2">
      <c r="A116" s="118"/>
      <c r="B116" s="119"/>
      <c r="C116" s="119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</row>
    <row r="117" spans="1:13" x14ac:dyDescent="0.2">
      <c r="A117" s="118"/>
      <c r="B117" s="119"/>
      <c r="C117" s="119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</row>
    <row r="118" spans="1:13" x14ac:dyDescent="0.2">
      <c r="A118" s="118"/>
      <c r="B118" s="119"/>
      <c r="C118" s="119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</row>
    <row r="119" spans="1:13" x14ac:dyDescent="0.2">
      <c r="A119" s="118"/>
      <c r="B119" s="119"/>
      <c r="C119" s="119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</row>
    <row r="120" spans="1:13" x14ac:dyDescent="0.2">
      <c r="A120" s="118"/>
      <c r="B120" s="119"/>
      <c r="C120" s="119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</row>
    <row r="121" spans="1:13" x14ac:dyDescent="0.2">
      <c r="A121" s="118"/>
      <c r="B121" s="119"/>
      <c r="C121" s="119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</row>
    <row r="122" spans="1:13" x14ac:dyDescent="0.2">
      <c r="A122" s="118"/>
      <c r="B122" s="119"/>
      <c r="C122" s="119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</row>
    <row r="123" spans="1:13" x14ac:dyDescent="0.2">
      <c r="A123" s="118"/>
      <c r="B123" s="119"/>
      <c r="C123" s="119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</row>
    <row r="124" spans="1:13" x14ac:dyDescent="0.2">
      <c r="A124" s="118"/>
      <c r="B124" s="119"/>
      <c r="C124" s="119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</row>
    <row r="125" spans="1:13" x14ac:dyDescent="0.2">
      <c r="A125" s="118"/>
      <c r="B125" s="119"/>
      <c r="C125" s="119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</row>
    <row r="126" spans="1:13" x14ac:dyDescent="0.2">
      <c r="A126" s="118"/>
      <c r="B126" s="119"/>
      <c r="C126" s="119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</row>
    <row r="127" spans="1:13" x14ac:dyDescent="0.2">
      <c r="A127" s="118"/>
      <c r="B127" s="119"/>
      <c r="C127" s="119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</row>
    <row r="128" spans="1:13" x14ac:dyDescent="0.2">
      <c r="A128" s="118"/>
      <c r="B128" s="119"/>
      <c r="C128" s="119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</row>
    <row r="129" spans="1:13" x14ac:dyDescent="0.2">
      <c r="A129" s="118"/>
      <c r="B129" s="119"/>
      <c r="C129" s="119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</row>
    <row r="130" spans="1:13" x14ac:dyDescent="0.2">
      <c r="A130" s="118"/>
      <c r="B130" s="119"/>
      <c r="C130" s="119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</row>
    <row r="131" spans="1:13" x14ac:dyDescent="0.2">
      <c r="A131" s="118"/>
      <c r="B131" s="119"/>
      <c r="C131" s="119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</row>
    <row r="132" spans="1:13" x14ac:dyDescent="0.2">
      <c r="A132" s="118"/>
      <c r="B132" s="119"/>
      <c r="C132" s="119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</row>
    <row r="133" spans="1:13" x14ac:dyDescent="0.2">
      <c r="A133" s="118"/>
      <c r="B133" s="119"/>
      <c r="C133" s="119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</row>
    <row r="134" spans="1:13" x14ac:dyDescent="0.2">
      <c r="A134" s="118"/>
      <c r="B134" s="119"/>
      <c r="C134" s="119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</row>
    <row r="135" spans="1:13" x14ac:dyDescent="0.2">
      <c r="A135" s="118"/>
      <c r="B135" s="119"/>
      <c r="C135" s="119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</row>
    <row r="136" spans="1:13" x14ac:dyDescent="0.2">
      <c r="A136" s="118"/>
      <c r="B136" s="119"/>
      <c r="C136" s="119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</row>
    <row r="137" spans="1:13" x14ac:dyDescent="0.2">
      <c r="A137" s="118"/>
      <c r="B137" s="119"/>
      <c r="C137" s="119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</row>
    <row r="138" spans="1:13" x14ac:dyDescent="0.2">
      <c r="A138" s="118"/>
      <c r="B138" s="119"/>
      <c r="C138" s="119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</row>
    <row r="139" spans="1:13" x14ac:dyDescent="0.2">
      <c r="A139" s="118"/>
      <c r="B139" s="119"/>
      <c r="C139" s="119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</row>
    <row r="140" spans="1:13" x14ac:dyDescent="0.2">
      <c r="A140" s="118"/>
      <c r="B140" s="119"/>
      <c r="C140" s="119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</row>
    <row r="141" spans="1:13" x14ac:dyDescent="0.2">
      <c r="A141" s="118"/>
      <c r="B141" s="119"/>
      <c r="C141" s="119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</row>
    <row r="142" spans="1:13" x14ac:dyDescent="0.2">
      <c r="A142" s="118"/>
      <c r="B142" s="119"/>
      <c r="C142" s="119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</row>
    <row r="143" spans="1:13" x14ac:dyDescent="0.2">
      <c r="A143" s="118"/>
      <c r="B143" s="119"/>
      <c r="C143" s="119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</row>
    <row r="144" spans="1:13" x14ac:dyDescent="0.2">
      <c r="A144" s="118"/>
      <c r="B144" s="119"/>
      <c r="C144" s="119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</row>
    <row r="145" spans="1:13" x14ac:dyDescent="0.2">
      <c r="A145" s="118"/>
      <c r="B145" s="119"/>
      <c r="C145" s="119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</row>
    <row r="146" spans="1:13" x14ac:dyDescent="0.2">
      <c r="A146" s="118"/>
      <c r="B146" s="119"/>
      <c r="C146" s="119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</row>
    <row r="147" spans="1:13" x14ac:dyDescent="0.2">
      <c r="A147" s="118"/>
      <c r="B147" s="119"/>
      <c r="C147" s="119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</row>
    <row r="148" spans="1:13" x14ac:dyDescent="0.2">
      <c r="A148" s="118"/>
      <c r="B148" s="119"/>
      <c r="C148" s="119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</row>
    <row r="149" spans="1:13" x14ac:dyDescent="0.2">
      <c r="A149" s="118"/>
      <c r="B149" s="119"/>
      <c r="C149" s="119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</row>
    <row r="150" spans="1:13" x14ac:dyDescent="0.2">
      <c r="A150" s="118"/>
      <c r="B150" s="119"/>
      <c r="C150" s="119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</row>
    <row r="151" spans="1:13" x14ac:dyDescent="0.2">
      <c r="A151" s="118"/>
      <c r="B151" s="119"/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</row>
    <row r="152" spans="1:13" x14ac:dyDescent="0.2">
      <c r="A152" s="118"/>
      <c r="B152" s="119"/>
      <c r="C152" s="119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</row>
    <row r="153" spans="1:13" x14ac:dyDescent="0.2">
      <c r="A153" s="118"/>
      <c r="B153" s="119"/>
      <c r="C153" s="119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</row>
    <row r="154" spans="1:13" x14ac:dyDescent="0.2">
      <c r="A154" s="118"/>
      <c r="B154" s="119"/>
      <c r="C154" s="119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</row>
    <row r="155" spans="1:13" x14ac:dyDescent="0.2">
      <c r="A155" s="118"/>
      <c r="B155" s="119"/>
      <c r="C155" s="119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</row>
    <row r="156" spans="1:13" x14ac:dyDescent="0.2">
      <c r="A156" s="118"/>
      <c r="B156" s="119"/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</row>
    <row r="157" spans="1:13" x14ac:dyDescent="0.2">
      <c r="A157" s="118"/>
      <c r="B157" s="119"/>
      <c r="C157" s="119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</row>
    <row r="158" spans="1:13" x14ac:dyDescent="0.2">
      <c r="A158" s="118"/>
      <c r="B158" s="119"/>
      <c r="C158" s="119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</row>
    <row r="159" spans="1:13" x14ac:dyDescent="0.2">
      <c r="A159" s="118"/>
      <c r="B159" s="119"/>
      <c r="C159" s="119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</row>
    <row r="160" spans="1:13" x14ac:dyDescent="0.2">
      <c r="A160" s="118"/>
      <c r="B160" s="119"/>
      <c r="C160" s="119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</row>
    <row r="161" spans="1:13" x14ac:dyDescent="0.2">
      <c r="A161" s="118"/>
      <c r="B161" s="119"/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</row>
    <row r="162" spans="1:13" x14ac:dyDescent="0.2">
      <c r="A162" s="118"/>
      <c r="B162" s="119"/>
      <c r="C162" s="119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</row>
    <row r="163" spans="1:13" x14ac:dyDescent="0.2">
      <c r="A163" s="118"/>
      <c r="B163" s="119"/>
      <c r="C163" s="119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</row>
    <row r="164" spans="1:13" x14ac:dyDescent="0.2">
      <c r="A164" s="118"/>
      <c r="B164" s="119"/>
      <c r="C164" s="119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</row>
    <row r="165" spans="1:13" x14ac:dyDescent="0.2">
      <c r="A165" s="118"/>
      <c r="B165" s="119"/>
      <c r="C165" s="119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</row>
    <row r="166" spans="1:13" x14ac:dyDescent="0.2">
      <c r="A166" s="118"/>
      <c r="B166" s="119"/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</row>
    <row r="167" spans="1:13" x14ac:dyDescent="0.2">
      <c r="A167" s="118"/>
      <c r="B167" s="119"/>
      <c r="C167" s="119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</row>
    <row r="168" spans="1:13" x14ac:dyDescent="0.2">
      <c r="A168" s="118"/>
      <c r="B168" s="119"/>
      <c r="C168" s="119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</row>
    <row r="169" spans="1:13" x14ac:dyDescent="0.2">
      <c r="A169" s="118"/>
      <c r="B169" s="119"/>
      <c r="C169" s="119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</row>
    <row r="170" spans="1:13" x14ac:dyDescent="0.2">
      <c r="A170" s="118"/>
      <c r="B170" s="119"/>
      <c r="C170" s="119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</row>
    <row r="171" spans="1:13" x14ac:dyDescent="0.2">
      <c r="A171" s="118"/>
      <c r="B171" s="119"/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</row>
    <row r="172" spans="1:13" x14ac:dyDescent="0.2">
      <c r="A172" s="118"/>
      <c r="B172" s="119"/>
      <c r="C172" s="119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</row>
    <row r="173" spans="1:13" x14ac:dyDescent="0.2">
      <c r="A173" s="118"/>
      <c r="B173" s="119"/>
      <c r="C173" s="119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</row>
    <row r="174" spans="1:13" x14ac:dyDescent="0.2">
      <c r="A174" s="118"/>
      <c r="B174" s="119"/>
      <c r="C174" s="119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</row>
    <row r="175" spans="1:13" x14ac:dyDescent="0.2">
      <c r="A175" s="118"/>
      <c r="B175" s="119"/>
      <c r="C175" s="119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</row>
    <row r="176" spans="1:13" x14ac:dyDescent="0.2">
      <c r="A176" s="118"/>
      <c r="B176" s="119"/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</row>
    <row r="177" spans="1:13" x14ac:dyDescent="0.2">
      <c r="A177" s="118"/>
      <c r="B177" s="119"/>
      <c r="C177" s="119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</row>
    <row r="178" spans="1:13" x14ac:dyDescent="0.2">
      <c r="A178" s="118"/>
      <c r="B178" s="119"/>
      <c r="C178" s="119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</row>
    <row r="179" spans="1:13" x14ac:dyDescent="0.2">
      <c r="A179" s="118"/>
      <c r="B179" s="119"/>
      <c r="C179" s="119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</row>
    <row r="180" spans="1:13" x14ac:dyDescent="0.2">
      <c r="A180" s="118"/>
      <c r="B180" s="119"/>
      <c r="C180" s="119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</row>
    <row r="181" spans="1:13" x14ac:dyDescent="0.2">
      <c r="A181" s="118"/>
      <c r="B181" s="119"/>
      <c r="C181" s="119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</row>
    <row r="182" spans="1:13" x14ac:dyDescent="0.2">
      <c r="A182" s="118"/>
      <c r="B182" s="119"/>
      <c r="C182" s="119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</row>
    <row r="183" spans="1:13" x14ac:dyDescent="0.2">
      <c r="A183" s="118"/>
      <c r="B183" s="119"/>
      <c r="C183" s="119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</row>
    <row r="184" spans="1:13" x14ac:dyDescent="0.2">
      <c r="A184" s="118"/>
      <c r="B184" s="119"/>
      <c r="C184" s="119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</row>
    <row r="185" spans="1:13" x14ac:dyDescent="0.2">
      <c r="A185" s="118"/>
      <c r="B185" s="119"/>
      <c r="C185" s="119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</row>
    <row r="186" spans="1:13" x14ac:dyDescent="0.2">
      <c r="A186" s="118"/>
      <c r="B186" s="119"/>
      <c r="C186" s="119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</row>
    <row r="187" spans="1:13" x14ac:dyDescent="0.2">
      <c r="A187" s="118"/>
      <c r="B187" s="119"/>
      <c r="C187" s="119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</row>
    <row r="188" spans="1:13" x14ac:dyDescent="0.2">
      <c r="A188" s="118"/>
      <c r="B188" s="119"/>
      <c r="C188" s="119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</row>
    <row r="189" spans="1:13" x14ac:dyDescent="0.2">
      <c r="A189" s="118"/>
      <c r="B189" s="119"/>
      <c r="C189" s="119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</row>
    <row r="190" spans="1:13" x14ac:dyDescent="0.2">
      <c r="A190" s="118"/>
      <c r="B190" s="119"/>
      <c r="C190" s="119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</row>
    <row r="191" spans="1:13" x14ac:dyDescent="0.2">
      <c r="A191" s="118"/>
      <c r="B191" s="119"/>
      <c r="C191" s="119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</row>
    <row r="192" spans="1:13" x14ac:dyDescent="0.2">
      <c r="A192" s="118"/>
      <c r="B192" s="119"/>
      <c r="C192" s="119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</row>
    <row r="193" spans="1:13" x14ac:dyDescent="0.2">
      <c r="A193" s="118"/>
      <c r="B193" s="119"/>
      <c r="C193" s="119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</row>
    <row r="194" spans="1:13" x14ac:dyDescent="0.2">
      <c r="A194" s="118"/>
      <c r="B194" s="119"/>
      <c r="C194" s="119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</row>
    <row r="195" spans="1:13" x14ac:dyDescent="0.2">
      <c r="A195" s="118"/>
      <c r="B195" s="119"/>
      <c r="C195" s="119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</row>
    <row r="196" spans="1:13" x14ac:dyDescent="0.2">
      <c r="A196" s="118"/>
      <c r="B196" s="119"/>
      <c r="C196" s="119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</row>
    <row r="197" spans="1:13" x14ac:dyDescent="0.2">
      <c r="A197" s="118"/>
      <c r="B197" s="119"/>
      <c r="C197" s="119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</row>
    <row r="198" spans="1:13" x14ac:dyDescent="0.2">
      <c r="A198" s="118"/>
      <c r="B198" s="119"/>
      <c r="C198" s="119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</row>
    <row r="199" spans="1:13" x14ac:dyDescent="0.2">
      <c r="A199" s="118"/>
      <c r="B199" s="119"/>
      <c r="C199" s="119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</row>
    <row r="200" spans="1:13" x14ac:dyDescent="0.2">
      <c r="A200" s="118"/>
      <c r="B200" s="119"/>
      <c r="C200" s="119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</row>
    <row r="201" spans="1:13" x14ac:dyDescent="0.2">
      <c r="A201" s="118"/>
      <c r="B201" s="119"/>
      <c r="C201" s="119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</row>
    <row r="202" spans="1:13" x14ac:dyDescent="0.2">
      <c r="A202" s="118"/>
      <c r="B202" s="119"/>
      <c r="C202" s="119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</row>
    <row r="203" spans="1:13" x14ac:dyDescent="0.2">
      <c r="A203" s="118"/>
      <c r="B203" s="119"/>
      <c r="C203" s="119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</row>
    <row r="204" spans="1:13" x14ac:dyDescent="0.2">
      <c r="A204" s="118"/>
      <c r="B204" s="119"/>
      <c r="C204" s="119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</row>
    <row r="205" spans="1:13" x14ac:dyDescent="0.2">
      <c r="A205" s="118"/>
      <c r="B205" s="119"/>
      <c r="C205" s="119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</row>
    <row r="206" spans="1:13" x14ac:dyDescent="0.2">
      <c r="A206" s="118"/>
      <c r="B206" s="119"/>
      <c r="C206" s="119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</row>
    <row r="207" spans="1:13" x14ac:dyDescent="0.2">
      <c r="A207" s="118"/>
      <c r="B207" s="119"/>
      <c r="C207" s="119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</row>
    <row r="208" spans="1:13" x14ac:dyDescent="0.2">
      <c r="A208" s="118"/>
      <c r="B208" s="119"/>
      <c r="C208" s="119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</row>
    <row r="209" spans="1:13" x14ac:dyDescent="0.2">
      <c r="A209" s="118"/>
      <c r="B209" s="119"/>
      <c r="C209" s="119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</row>
    <row r="210" spans="1:13" x14ac:dyDescent="0.2">
      <c r="A210" s="118"/>
      <c r="B210" s="119"/>
      <c r="C210" s="119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</row>
    <row r="211" spans="1:13" x14ac:dyDescent="0.2">
      <c r="A211" s="118"/>
      <c r="B211" s="119"/>
      <c r="C211" s="119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</row>
    <row r="212" spans="1:13" x14ac:dyDescent="0.2">
      <c r="A212" s="118"/>
      <c r="B212" s="119"/>
      <c r="C212" s="119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</row>
    <row r="213" spans="1:13" x14ac:dyDescent="0.2">
      <c r="A213" s="118"/>
      <c r="B213" s="119"/>
      <c r="C213" s="119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</row>
    <row r="214" spans="1:13" x14ac:dyDescent="0.2">
      <c r="A214" s="118"/>
      <c r="B214" s="119"/>
      <c r="C214" s="119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</row>
    <row r="215" spans="1:13" x14ac:dyDescent="0.2">
      <c r="A215" s="118"/>
      <c r="B215" s="119"/>
      <c r="C215" s="119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</row>
    <row r="216" spans="1:13" x14ac:dyDescent="0.2">
      <c r="A216" s="118"/>
      <c r="B216" s="119"/>
      <c r="C216" s="119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</row>
    <row r="217" spans="1:13" x14ac:dyDescent="0.2">
      <c r="A217" s="118"/>
      <c r="B217" s="119"/>
      <c r="C217" s="119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</row>
    <row r="218" spans="1:13" x14ac:dyDescent="0.2">
      <c r="A218" s="118"/>
      <c r="B218" s="119"/>
      <c r="C218" s="119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</row>
    <row r="219" spans="1:13" x14ac:dyDescent="0.2">
      <c r="A219" s="118"/>
      <c r="B219" s="119"/>
      <c r="C219" s="119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</row>
    <row r="220" spans="1:13" x14ac:dyDescent="0.2">
      <c r="A220" s="118"/>
      <c r="B220" s="119"/>
      <c r="C220" s="119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</row>
    <row r="221" spans="1:13" x14ac:dyDescent="0.2">
      <c r="A221" s="118"/>
      <c r="B221" s="119"/>
      <c r="C221" s="119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</row>
    <row r="222" spans="1:13" x14ac:dyDescent="0.2">
      <c r="A222" s="118"/>
      <c r="B222" s="119"/>
      <c r="C222" s="119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</row>
    <row r="223" spans="1:13" x14ac:dyDescent="0.2">
      <c r="A223" s="118"/>
      <c r="B223" s="119"/>
      <c r="C223" s="119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</row>
    <row r="224" spans="1:13" x14ac:dyDescent="0.2">
      <c r="A224" s="118"/>
      <c r="B224" s="119"/>
      <c r="C224" s="119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</row>
    <row r="225" spans="1:13" x14ac:dyDescent="0.2">
      <c r="A225" s="118"/>
      <c r="B225" s="119"/>
      <c r="C225" s="119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</row>
    <row r="226" spans="1:13" x14ac:dyDescent="0.2">
      <c r="A226" s="118"/>
      <c r="B226" s="119"/>
      <c r="C226" s="119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</row>
    <row r="227" spans="1:13" x14ac:dyDescent="0.2">
      <c r="A227" s="118"/>
      <c r="B227" s="119"/>
      <c r="C227" s="119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</row>
    <row r="228" spans="1:13" x14ac:dyDescent="0.2">
      <c r="A228" s="118"/>
      <c r="B228" s="119"/>
      <c r="C228" s="119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</row>
    <row r="229" spans="1:13" x14ac:dyDescent="0.2">
      <c r="A229" s="118"/>
      <c r="B229" s="119"/>
      <c r="C229" s="119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</row>
    <row r="230" spans="1:13" x14ac:dyDescent="0.2">
      <c r="A230" s="118"/>
      <c r="B230" s="119"/>
      <c r="C230" s="119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</row>
    <row r="231" spans="1:13" x14ac:dyDescent="0.2">
      <c r="A231" s="118"/>
      <c r="B231" s="119"/>
      <c r="C231" s="119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</row>
    <row r="232" spans="1:13" x14ac:dyDescent="0.2">
      <c r="A232" s="118"/>
      <c r="B232" s="119"/>
      <c r="C232" s="119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</row>
    <row r="233" spans="1:13" x14ac:dyDescent="0.2">
      <c r="A233" s="118"/>
      <c r="B233" s="119"/>
      <c r="C233" s="119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</row>
    <row r="234" spans="1:13" x14ac:dyDescent="0.2">
      <c r="A234" s="118"/>
      <c r="B234" s="119"/>
      <c r="C234" s="119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</row>
    <row r="235" spans="1:13" x14ac:dyDescent="0.2">
      <c r="A235" s="118"/>
      <c r="B235" s="119"/>
      <c r="C235" s="119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</row>
    <row r="236" spans="1:13" x14ac:dyDescent="0.2">
      <c r="A236" s="118"/>
      <c r="B236" s="119"/>
      <c r="C236" s="119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</row>
    <row r="237" spans="1:13" x14ac:dyDescent="0.2">
      <c r="A237" s="118"/>
      <c r="B237" s="119"/>
      <c r="C237" s="119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</row>
    <row r="238" spans="1:13" x14ac:dyDescent="0.2">
      <c r="A238" s="118"/>
      <c r="B238" s="119"/>
      <c r="C238" s="119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</row>
    <row r="239" spans="1:13" x14ac:dyDescent="0.2">
      <c r="A239" s="118"/>
      <c r="B239" s="119"/>
      <c r="C239" s="119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</row>
    <row r="240" spans="1:13" x14ac:dyDescent="0.2">
      <c r="A240" s="118"/>
      <c r="B240" s="119"/>
      <c r="C240" s="119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</row>
    <row r="241" spans="1:13" x14ac:dyDescent="0.2">
      <c r="A241" s="118"/>
      <c r="B241" s="119"/>
      <c r="C241" s="119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</row>
    <row r="242" spans="1:13" x14ac:dyDescent="0.2">
      <c r="A242" s="118"/>
      <c r="B242" s="119"/>
      <c r="C242" s="119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</row>
    <row r="243" spans="1:13" x14ac:dyDescent="0.2">
      <c r="A243" s="118"/>
      <c r="B243" s="119"/>
      <c r="C243" s="119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</row>
    <row r="244" spans="1:13" x14ac:dyDescent="0.2">
      <c r="A244" s="118"/>
      <c r="B244" s="119"/>
      <c r="C244" s="119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</row>
    <row r="245" spans="1:13" x14ac:dyDescent="0.2">
      <c r="A245" s="118"/>
      <c r="B245" s="119"/>
      <c r="C245" s="119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</row>
    <row r="246" spans="1:13" x14ac:dyDescent="0.2">
      <c r="A246" s="118"/>
      <c r="B246" s="119"/>
      <c r="C246" s="119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</row>
    <row r="247" spans="1:13" x14ac:dyDescent="0.2">
      <c r="A247" s="118"/>
      <c r="B247" s="119"/>
      <c r="C247" s="119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</row>
    <row r="248" spans="1:13" x14ac:dyDescent="0.2">
      <c r="A248" s="118"/>
      <c r="B248" s="119"/>
      <c r="C248" s="119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</row>
    <row r="249" spans="1:13" x14ac:dyDescent="0.2">
      <c r="A249" s="118"/>
      <c r="B249" s="119"/>
      <c r="C249" s="119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</row>
    <row r="250" spans="1:13" x14ac:dyDescent="0.2">
      <c r="A250" s="118"/>
      <c r="B250" s="119"/>
      <c r="C250" s="119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</row>
    <row r="251" spans="1:13" x14ac:dyDescent="0.2">
      <c r="A251" s="118"/>
      <c r="B251" s="119"/>
      <c r="C251" s="119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</row>
    <row r="252" spans="1:13" x14ac:dyDescent="0.2">
      <c r="A252" s="118"/>
      <c r="B252" s="119"/>
      <c r="C252" s="119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</row>
    <row r="253" spans="1:13" x14ac:dyDescent="0.2">
      <c r="A253" s="118"/>
      <c r="B253" s="119"/>
      <c r="C253" s="119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</row>
    <row r="254" spans="1:13" x14ac:dyDescent="0.2">
      <c r="A254" s="118"/>
      <c r="B254" s="119"/>
      <c r="C254" s="119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</row>
    <row r="255" spans="1:13" x14ac:dyDescent="0.2">
      <c r="A255" s="118"/>
      <c r="B255" s="119"/>
      <c r="C255" s="119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</row>
    <row r="256" spans="1:13" x14ac:dyDescent="0.2">
      <c r="A256" s="118"/>
      <c r="B256" s="119"/>
      <c r="C256" s="119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</row>
    <row r="257" spans="2:13" x14ac:dyDescent="0.2">
      <c r="B257" s="119"/>
      <c r="C257" s="119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</row>
    <row r="258" spans="2:13" x14ac:dyDescent="0.2">
      <c r="B258" s="119"/>
      <c r="C258" s="119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</row>
    <row r="259" spans="2:13" x14ac:dyDescent="0.2">
      <c r="B259" s="119"/>
      <c r="C259" s="119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</row>
    <row r="260" spans="2:13" x14ac:dyDescent="0.2">
      <c r="B260" s="119"/>
      <c r="C260" s="119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</row>
    <row r="261" spans="2:13" x14ac:dyDescent="0.2">
      <c r="B261" s="119"/>
      <c r="C261" s="119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</row>
    <row r="262" spans="2:13" x14ac:dyDescent="0.2">
      <c r="B262" s="119"/>
      <c r="C262" s="119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</row>
    <row r="263" spans="2:13" x14ac:dyDescent="0.2">
      <c r="B263" s="119"/>
      <c r="C263" s="119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</row>
    <row r="264" spans="2:13" x14ac:dyDescent="0.2">
      <c r="B264" s="119"/>
      <c r="C264" s="119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</row>
    <row r="265" spans="2:13" x14ac:dyDescent="0.2">
      <c r="B265" s="119"/>
      <c r="C265" s="119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</row>
    <row r="266" spans="2:13" x14ac:dyDescent="0.2">
      <c r="B266" s="119"/>
      <c r="C266" s="119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</row>
    <row r="267" spans="2:13" x14ac:dyDescent="0.2">
      <c r="B267" s="119"/>
      <c r="C267" s="119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</row>
    <row r="268" spans="2:13" x14ac:dyDescent="0.2">
      <c r="B268" s="119"/>
      <c r="C268" s="119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</row>
    <row r="269" spans="2:13" x14ac:dyDescent="0.2">
      <c r="B269" s="119"/>
      <c r="C269" s="119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</row>
    <row r="270" spans="2:13" x14ac:dyDescent="0.2">
      <c r="B270" s="119"/>
      <c r="C270" s="119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</row>
    <row r="271" spans="2:13" x14ac:dyDescent="0.2">
      <c r="B271" s="119"/>
      <c r="C271" s="119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</row>
    <row r="272" spans="2:13" x14ac:dyDescent="0.2">
      <c r="B272" s="119"/>
      <c r="C272" s="119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</row>
    <row r="273" spans="2:13" x14ac:dyDescent="0.2">
      <c r="B273" s="119"/>
      <c r="C273" s="119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</row>
    <row r="274" spans="2:13" x14ac:dyDescent="0.2">
      <c r="B274" s="119"/>
      <c r="C274" s="119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</row>
    <row r="275" spans="2:13" x14ac:dyDescent="0.2">
      <c r="B275" s="119"/>
      <c r="C275" s="119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</row>
    <row r="276" spans="2:13" x14ac:dyDescent="0.2">
      <c r="B276" s="119"/>
      <c r="C276" s="119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</row>
    <row r="277" spans="2:13" x14ac:dyDescent="0.2">
      <c r="B277" s="119"/>
      <c r="C277" s="119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</row>
    <row r="278" spans="2:13" x14ac:dyDescent="0.2">
      <c r="B278" s="119"/>
      <c r="C278" s="119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</row>
    <row r="279" spans="2:13" x14ac:dyDescent="0.2">
      <c r="B279" s="119"/>
      <c r="C279" s="119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</row>
    <row r="280" spans="2:13" x14ac:dyDescent="0.2">
      <c r="B280" s="119"/>
      <c r="C280" s="119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</row>
    <row r="281" spans="2:13" x14ac:dyDescent="0.2">
      <c r="B281" s="119"/>
      <c r="C281" s="119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</row>
    <row r="282" spans="2:13" x14ac:dyDescent="0.2">
      <c r="B282" s="119"/>
      <c r="C282" s="119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</row>
    <row r="283" spans="2:13" x14ac:dyDescent="0.2">
      <c r="B283" s="119"/>
      <c r="C283" s="119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</row>
    <row r="284" spans="2:13" x14ac:dyDescent="0.2">
      <c r="B284" s="119"/>
      <c r="C284" s="119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</row>
    <row r="285" spans="2:13" x14ac:dyDescent="0.2">
      <c r="B285" s="119"/>
      <c r="C285" s="119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</row>
    <row r="286" spans="2:13" x14ac:dyDescent="0.2">
      <c r="B286" s="119"/>
      <c r="C286" s="119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</row>
    <row r="287" spans="2:13" x14ac:dyDescent="0.2">
      <c r="B287" s="119"/>
      <c r="C287" s="119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</row>
    <row r="288" spans="2:13" x14ac:dyDescent="0.2">
      <c r="B288" s="119"/>
      <c r="C288" s="119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</row>
    <row r="289" spans="2:13" x14ac:dyDescent="0.2">
      <c r="B289" s="119"/>
      <c r="C289" s="119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</row>
    <row r="290" spans="2:13" x14ac:dyDescent="0.2">
      <c r="B290" s="119"/>
      <c r="C290" s="119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</row>
    <row r="291" spans="2:13" x14ac:dyDescent="0.2">
      <c r="B291" s="119"/>
      <c r="C291" s="119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</row>
    <row r="292" spans="2:13" x14ac:dyDescent="0.2">
      <c r="B292" s="119"/>
      <c r="C292" s="119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</row>
    <row r="293" spans="2:13" x14ac:dyDescent="0.2">
      <c r="B293" s="119"/>
      <c r="C293" s="119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</row>
    <row r="294" spans="2:13" x14ac:dyDescent="0.2">
      <c r="B294" s="119"/>
      <c r="C294" s="119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</row>
    <row r="295" spans="2:13" x14ac:dyDescent="0.2">
      <c r="B295" s="119"/>
      <c r="C295" s="119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</row>
    <row r="296" spans="2:13" x14ac:dyDescent="0.2">
      <c r="B296" s="119"/>
      <c r="C296" s="119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</row>
    <row r="297" spans="2:13" x14ac:dyDescent="0.2">
      <c r="B297" s="119"/>
      <c r="C297" s="119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</row>
    <row r="298" spans="2:13" x14ac:dyDescent="0.2">
      <c r="B298" s="119"/>
      <c r="C298" s="119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</row>
    <row r="299" spans="2:13" x14ac:dyDescent="0.2">
      <c r="B299" s="119"/>
      <c r="C299" s="119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</row>
    <row r="300" spans="2:13" x14ac:dyDescent="0.2">
      <c r="B300" s="119"/>
      <c r="C300" s="119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</row>
    <row r="301" spans="2:13" x14ac:dyDescent="0.2">
      <c r="B301" s="119"/>
      <c r="C301" s="119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</row>
    <row r="302" spans="2:13" x14ac:dyDescent="0.2">
      <c r="B302" s="119"/>
      <c r="C302" s="119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</row>
    <row r="303" spans="2:13" x14ac:dyDescent="0.2">
      <c r="B303" s="119"/>
      <c r="C303" s="119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</row>
    <row r="304" spans="2:13" x14ac:dyDescent="0.2">
      <c r="B304" s="119"/>
      <c r="C304" s="119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</row>
    <row r="305" spans="2:13" x14ac:dyDescent="0.2">
      <c r="B305" s="119"/>
      <c r="C305" s="119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</row>
    <row r="306" spans="2:13" x14ac:dyDescent="0.2">
      <c r="B306" s="119"/>
      <c r="C306" s="119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</row>
    <row r="307" spans="2:13" x14ac:dyDescent="0.2">
      <c r="B307" s="119"/>
      <c r="C307" s="119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</row>
    <row r="308" spans="2:13" x14ac:dyDescent="0.2">
      <c r="B308" s="119"/>
      <c r="C308" s="119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</row>
    <row r="309" spans="2:13" x14ac:dyDescent="0.2">
      <c r="B309" s="119"/>
      <c r="C309" s="119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</row>
    <row r="310" spans="2:13" x14ac:dyDescent="0.2">
      <c r="B310" s="119"/>
      <c r="C310" s="119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</row>
    <row r="311" spans="2:13" x14ac:dyDescent="0.2">
      <c r="B311" s="119"/>
      <c r="C311" s="119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</row>
    <row r="312" spans="2:13" x14ac:dyDescent="0.2">
      <c r="B312" s="119"/>
      <c r="C312" s="119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</row>
    <row r="313" spans="2:13" x14ac:dyDescent="0.2">
      <c r="B313" s="119"/>
      <c r="C313" s="119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</row>
    <row r="314" spans="2:13" x14ac:dyDescent="0.2">
      <c r="B314" s="119"/>
      <c r="C314" s="119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</row>
    <row r="315" spans="2:13" x14ac:dyDescent="0.2">
      <c r="B315" s="119"/>
      <c r="C315" s="119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</row>
    <row r="316" spans="2:13" x14ac:dyDescent="0.2">
      <c r="B316" s="119"/>
      <c r="C316" s="119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</row>
    <row r="317" spans="2:13" x14ac:dyDescent="0.2">
      <c r="B317" s="119"/>
      <c r="C317" s="119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</row>
    <row r="318" spans="2:13" x14ac:dyDescent="0.2">
      <c r="B318" s="119"/>
      <c r="C318" s="119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</row>
    <row r="319" spans="2:13" x14ac:dyDescent="0.2">
      <c r="B319" s="119"/>
      <c r="C319" s="119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</row>
    <row r="320" spans="2:13" x14ac:dyDescent="0.2">
      <c r="B320" s="119"/>
      <c r="C320" s="119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</row>
    <row r="321" spans="2:13" x14ac:dyDescent="0.2">
      <c r="B321" s="119"/>
      <c r="C321" s="119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</row>
    <row r="322" spans="2:13" x14ac:dyDescent="0.2">
      <c r="B322" s="119"/>
      <c r="C322" s="119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</row>
    <row r="323" spans="2:13" x14ac:dyDescent="0.2">
      <c r="B323" s="119"/>
      <c r="C323" s="119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</row>
    <row r="324" spans="2:13" x14ac:dyDescent="0.2">
      <c r="B324" s="119"/>
      <c r="C324" s="119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</row>
    <row r="325" spans="2:13" x14ac:dyDescent="0.2">
      <c r="B325" s="119"/>
      <c r="C325" s="119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</row>
    <row r="326" spans="2:13" x14ac:dyDescent="0.2">
      <c r="B326" s="119"/>
      <c r="C326" s="119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</row>
    <row r="327" spans="2:13" x14ac:dyDescent="0.2">
      <c r="B327" s="119"/>
      <c r="C327" s="119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</row>
    <row r="328" spans="2:13" x14ac:dyDescent="0.2">
      <c r="B328" s="119"/>
      <c r="C328" s="119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</row>
    <row r="329" spans="2:13" x14ac:dyDescent="0.2">
      <c r="B329" s="119"/>
      <c r="C329" s="119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</row>
    <row r="330" spans="2:13" x14ac:dyDescent="0.2">
      <c r="B330" s="119"/>
      <c r="C330" s="119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</row>
    <row r="331" spans="2:13" x14ac:dyDescent="0.2">
      <c r="B331" s="119"/>
      <c r="C331" s="119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</row>
    <row r="332" spans="2:13" x14ac:dyDescent="0.2">
      <c r="B332" s="119"/>
      <c r="C332" s="119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</row>
    <row r="333" spans="2:13" x14ac:dyDescent="0.2">
      <c r="B333" s="119"/>
      <c r="C333" s="119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</row>
    <row r="334" spans="2:13" x14ac:dyDescent="0.2">
      <c r="B334" s="119"/>
      <c r="C334" s="119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</row>
    <row r="335" spans="2:13" x14ac:dyDescent="0.2">
      <c r="B335" s="119"/>
      <c r="C335" s="119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</row>
    <row r="336" spans="2:13" x14ac:dyDescent="0.2">
      <c r="B336" s="119"/>
      <c r="C336" s="119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</row>
    <row r="337" spans="2:13" x14ac:dyDescent="0.2">
      <c r="B337" s="119"/>
      <c r="C337" s="119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</row>
    <row r="338" spans="2:13" x14ac:dyDescent="0.2">
      <c r="B338" s="119"/>
      <c r="C338" s="119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</row>
    <row r="339" spans="2:13" x14ac:dyDescent="0.2">
      <c r="B339" s="119"/>
      <c r="C339" s="119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</row>
    <row r="340" spans="2:13" x14ac:dyDescent="0.2">
      <c r="B340" s="119"/>
      <c r="C340" s="119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</row>
    <row r="341" spans="2:13" x14ac:dyDescent="0.2">
      <c r="B341" s="119"/>
      <c r="C341" s="119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</row>
    <row r="342" spans="2:13" x14ac:dyDescent="0.2">
      <c r="B342" s="119"/>
      <c r="C342" s="119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</row>
    <row r="343" spans="2:13" x14ac:dyDescent="0.2">
      <c r="B343" s="119"/>
      <c r="C343" s="119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</row>
    <row r="344" spans="2:13" x14ac:dyDescent="0.2">
      <c r="B344" s="119"/>
      <c r="C344" s="119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</row>
    <row r="345" spans="2:13" x14ac:dyDescent="0.2">
      <c r="B345" s="119"/>
      <c r="C345" s="119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</row>
    <row r="346" spans="2:13" x14ac:dyDescent="0.2">
      <c r="B346" s="119"/>
      <c r="C346" s="119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</row>
    <row r="347" spans="2:13" x14ac:dyDescent="0.2">
      <c r="B347" s="119"/>
      <c r="C347" s="119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</row>
    <row r="348" spans="2:13" x14ac:dyDescent="0.2">
      <c r="B348" s="119"/>
      <c r="C348" s="119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</row>
    <row r="349" spans="2:13" x14ac:dyDescent="0.2">
      <c r="B349" s="119"/>
      <c r="C349" s="119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</row>
    <row r="350" spans="2:13" x14ac:dyDescent="0.2">
      <c r="B350" s="119"/>
      <c r="C350" s="119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</row>
    <row r="351" spans="2:13" x14ac:dyDescent="0.2">
      <c r="B351" s="119"/>
      <c r="C351" s="119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</row>
    <row r="352" spans="2:13" x14ac:dyDescent="0.2">
      <c r="B352" s="119"/>
      <c r="C352" s="119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</row>
    <row r="353" spans="2:13" x14ac:dyDescent="0.2">
      <c r="B353" s="119"/>
      <c r="C353" s="119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</row>
    <row r="354" spans="2:13" x14ac:dyDescent="0.2">
      <c r="B354" s="119"/>
      <c r="C354" s="119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</row>
    <row r="355" spans="2:13" x14ac:dyDescent="0.2">
      <c r="B355" s="119"/>
      <c r="C355" s="119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</row>
    <row r="356" spans="2:13" x14ac:dyDescent="0.2">
      <c r="B356" s="119"/>
      <c r="C356" s="119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</row>
    <row r="357" spans="2:13" x14ac:dyDescent="0.2">
      <c r="B357" s="119"/>
      <c r="C357" s="119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</row>
    <row r="358" spans="2:13" x14ac:dyDescent="0.2">
      <c r="B358" s="119"/>
      <c r="C358" s="119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</row>
    <row r="359" spans="2:13" x14ac:dyDescent="0.2">
      <c r="B359" s="119"/>
      <c r="C359" s="119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</row>
    <row r="360" spans="2:13" x14ac:dyDescent="0.2">
      <c r="B360" s="119"/>
      <c r="C360" s="119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</row>
    <row r="361" spans="2:13" x14ac:dyDescent="0.2">
      <c r="B361" s="119"/>
      <c r="C361" s="119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</row>
    <row r="362" spans="2:13" x14ac:dyDescent="0.2">
      <c r="B362" s="119"/>
      <c r="C362" s="119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</row>
    <row r="363" spans="2:13" x14ac:dyDescent="0.2">
      <c r="B363" s="119"/>
      <c r="C363" s="119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</row>
    <row r="364" spans="2:13" x14ac:dyDescent="0.2">
      <c r="B364" s="119"/>
      <c r="C364" s="119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</row>
    <row r="365" spans="2:13" x14ac:dyDescent="0.2">
      <c r="B365" s="119"/>
      <c r="C365" s="119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</row>
    <row r="366" spans="2:13" x14ac:dyDescent="0.2">
      <c r="B366" s="119"/>
      <c r="C366" s="119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</row>
    <row r="367" spans="2:13" x14ac:dyDescent="0.2">
      <c r="B367" s="119"/>
      <c r="C367" s="119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</row>
    <row r="368" spans="2:13" x14ac:dyDescent="0.2">
      <c r="B368" s="119"/>
      <c r="C368" s="119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</row>
    <row r="369" spans="2:13" x14ac:dyDescent="0.2">
      <c r="B369" s="119"/>
      <c r="C369" s="119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</row>
    <row r="370" spans="2:13" x14ac:dyDescent="0.2">
      <c r="B370" s="119"/>
      <c r="C370" s="119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</row>
    <row r="371" spans="2:13" x14ac:dyDescent="0.2">
      <c r="B371" s="119"/>
      <c r="C371" s="119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</row>
    <row r="372" spans="2:13" x14ac:dyDescent="0.2">
      <c r="B372" s="119"/>
      <c r="C372" s="119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</row>
    <row r="373" spans="2:13" x14ac:dyDescent="0.2">
      <c r="B373" s="119"/>
      <c r="C373" s="119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</row>
    <row r="374" spans="2:13" x14ac:dyDescent="0.2">
      <c r="B374" s="119"/>
      <c r="C374" s="119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</row>
    <row r="375" spans="2:13" x14ac:dyDescent="0.2">
      <c r="B375" s="119"/>
      <c r="C375" s="119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</row>
    <row r="376" spans="2:13" x14ac:dyDescent="0.2">
      <c r="B376" s="119"/>
      <c r="C376" s="119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</row>
    <row r="377" spans="2:13" x14ac:dyDescent="0.2">
      <c r="B377" s="119"/>
      <c r="C377" s="119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</row>
    <row r="378" spans="2:13" x14ac:dyDescent="0.2">
      <c r="B378" s="119"/>
      <c r="C378" s="119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</row>
    <row r="379" spans="2:13" x14ac:dyDescent="0.2">
      <c r="B379" s="119"/>
      <c r="C379" s="119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</row>
    <row r="380" spans="2:13" x14ac:dyDescent="0.2">
      <c r="B380" s="119"/>
      <c r="C380" s="119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</row>
    <row r="381" spans="2:13" x14ac:dyDescent="0.2">
      <c r="B381" s="119"/>
      <c r="C381" s="119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</row>
    <row r="382" spans="2:13" x14ac:dyDescent="0.2">
      <c r="B382" s="119"/>
      <c r="C382" s="119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</row>
    <row r="383" spans="2:13" x14ac:dyDescent="0.2">
      <c r="B383" s="119"/>
      <c r="C383" s="119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</row>
    <row r="384" spans="2:13" x14ac:dyDescent="0.2">
      <c r="B384" s="119"/>
      <c r="C384" s="119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</row>
    <row r="385" spans="2:13" x14ac:dyDescent="0.2">
      <c r="B385" s="119"/>
      <c r="C385" s="119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</row>
    <row r="386" spans="2:13" x14ac:dyDescent="0.2">
      <c r="B386" s="119"/>
      <c r="C386" s="119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</row>
    <row r="387" spans="2:13" x14ac:dyDescent="0.2">
      <c r="B387" s="119"/>
      <c r="C387" s="119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</row>
    <row r="388" spans="2:13" x14ac:dyDescent="0.2">
      <c r="B388" s="119"/>
      <c r="C388" s="119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</row>
    <row r="389" spans="2:13" x14ac:dyDescent="0.2">
      <c r="B389" s="119"/>
      <c r="C389" s="119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</row>
    <row r="390" spans="2:13" x14ac:dyDescent="0.2">
      <c r="B390" s="119"/>
      <c r="C390" s="119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</row>
    <row r="391" spans="2:13" x14ac:dyDescent="0.2">
      <c r="B391" s="119"/>
      <c r="C391" s="119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</row>
    <row r="392" spans="2:13" x14ac:dyDescent="0.2">
      <c r="B392" s="119"/>
      <c r="C392" s="119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</row>
    <row r="393" spans="2:13" x14ac:dyDescent="0.2">
      <c r="B393" s="119"/>
      <c r="C393" s="119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</row>
    <row r="394" spans="2:13" x14ac:dyDescent="0.2">
      <c r="B394" s="119"/>
      <c r="C394" s="119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</row>
    <row r="395" spans="2:13" x14ac:dyDescent="0.2">
      <c r="B395" s="119"/>
      <c r="C395" s="119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</row>
    <row r="396" spans="2:13" x14ac:dyDescent="0.2">
      <c r="B396" s="119"/>
      <c r="C396" s="119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</row>
    <row r="397" spans="2:13" x14ac:dyDescent="0.2">
      <c r="B397" s="119"/>
      <c r="C397" s="119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</row>
    <row r="398" spans="2:13" x14ac:dyDescent="0.2">
      <c r="B398" s="119"/>
      <c r="C398" s="119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</row>
    <row r="399" spans="2:13" x14ac:dyDescent="0.2">
      <c r="B399" s="119"/>
      <c r="C399" s="119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</row>
    <row r="400" spans="2:13" x14ac:dyDescent="0.2">
      <c r="B400" s="119"/>
      <c r="C400" s="119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</row>
    <row r="401" spans="2:13" x14ac:dyDescent="0.2">
      <c r="B401" s="119"/>
      <c r="C401" s="119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</row>
    <row r="402" spans="2:13" x14ac:dyDescent="0.2">
      <c r="B402" s="119"/>
      <c r="C402" s="119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</row>
    <row r="403" spans="2:13" x14ac:dyDescent="0.2">
      <c r="B403" s="119"/>
      <c r="C403" s="119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</row>
    <row r="404" spans="2:13" x14ac:dyDescent="0.2">
      <c r="B404" s="119"/>
      <c r="C404" s="119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</row>
    <row r="405" spans="2:13" x14ac:dyDescent="0.2">
      <c r="B405" s="119"/>
      <c r="C405" s="119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</row>
    <row r="406" spans="2:13" x14ac:dyDescent="0.2">
      <c r="B406" s="119"/>
      <c r="C406" s="119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</row>
    <row r="407" spans="2:13" x14ac:dyDescent="0.2">
      <c r="B407" s="119"/>
      <c r="C407" s="119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</row>
    <row r="408" spans="2:13" x14ac:dyDescent="0.2">
      <c r="B408" s="119"/>
      <c r="C408" s="119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</row>
    <row r="409" spans="2:13" x14ac:dyDescent="0.2">
      <c r="B409" s="119"/>
      <c r="C409" s="119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</row>
    <row r="410" spans="2:13" x14ac:dyDescent="0.2">
      <c r="B410" s="119"/>
      <c r="C410" s="119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</row>
    <row r="411" spans="2:13" x14ac:dyDescent="0.2">
      <c r="B411" s="119"/>
      <c r="C411" s="119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</row>
    <row r="412" spans="2:13" x14ac:dyDescent="0.2">
      <c r="B412" s="119"/>
      <c r="C412" s="119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</row>
    <row r="413" spans="2:13" x14ac:dyDescent="0.2">
      <c r="B413" s="119"/>
      <c r="C413" s="119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</row>
    <row r="414" spans="2:13" x14ac:dyDescent="0.2">
      <c r="B414" s="119"/>
      <c r="C414" s="119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</row>
    <row r="415" spans="2:13" x14ac:dyDescent="0.2">
      <c r="B415" s="119"/>
      <c r="C415" s="119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</row>
    <row r="416" spans="2:13" x14ac:dyDescent="0.2">
      <c r="B416" s="119"/>
      <c r="C416" s="119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</row>
    <row r="417" spans="2:13" x14ac:dyDescent="0.2">
      <c r="B417" s="119"/>
      <c r="C417" s="119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</row>
    <row r="418" spans="2:13" x14ac:dyDescent="0.2">
      <c r="B418" s="119"/>
      <c r="C418" s="119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</row>
    <row r="419" spans="2:13" x14ac:dyDescent="0.2">
      <c r="B419" s="119"/>
      <c r="C419" s="119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</row>
    <row r="420" spans="2:13" x14ac:dyDescent="0.2">
      <c r="B420" s="119"/>
      <c r="C420" s="119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</row>
    <row r="421" spans="2:13" x14ac:dyDescent="0.2">
      <c r="B421" s="119"/>
      <c r="C421" s="119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</row>
    <row r="422" spans="2:13" x14ac:dyDescent="0.2">
      <c r="B422" s="119"/>
      <c r="C422" s="119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</row>
    <row r="423" spans="2:13" x14ac:dyDescent="0.2">
      <c r="B423" s="119"/>
      <c r="C423" s="119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</row>
    <row r="424" spans="2:13" x14ac:dyDescent="0.2">
      <c r="B424" s="119"/>
      <c r="C424" s="119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</row>
    <row r="425" spans="2:13" x14ac:dyDescent="0.2">
      <c r="B425" s="119"/>
      <c r="C425" s="119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</row>
    <row r="426" spans="2:13" x14ac:dyDescent="0.2">
      <c r="B426" s="119"/>
      <c r="C426" s="119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</row>
    <row r="427" spans="2:13" x14ac:dyDescent="0.2">
      <c r="B427" s="119"/>
      <c r="C427" s="119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</row>
    <row r="428" spans="2:13" x14ac:dyDescent="0.2">
      <c r="B428" s="119"/>
      <c r="C428" s="119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</row>
    <row r="429" spans="2:13" x14ac:dyDescent="0.2">
      <c r="B429" s="119"/>
      <c r="C429" s="119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</row>
    <row r="430" spans="2:13" x14ac:dyDescent="0.2">
      <c r="B430" s="119"/>
      <c r="C430" s="119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</row>
    <row r="431" spans="2:13" x14ac:dyDescent="0.2">
      <c r="B431" s="119"/>
      <c r="C431" s="119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</row>
    <row r="432" spans="2:13" x14ac:dyDescent="0.2">
      <c r="B432" s="119"/>
      <c r="C432" s="119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</row>
    <row r="433" spans="2:13" x14ac:dyDescent="0.2">
      <c r="B433" s="119"/>
      <c r="C433" s="119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</row>
    <row r="434" spans="2:13" x14ac:dyDescent="0.2">
      <c r="B434" s="119"/>
      <c r="C434" s="119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</row>
    <row r="435" spans="2:13" x14ac:dyDescent="0.2">
      <c r="B435" s="119"/>
      <c r="C435" s="119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</row>
    <row r="436" spans="2:13" x14ac:dyDescent="0.2">
      <c r="B436" s="119"/>
      <c r="C436" s="119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</row>
    <row r="437" spans="2:13" x14ac:dyDescent="0.2">
      <c r="B437" s="119"/>
      <c r="C437" s="119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</row>
    <row r="438" spans="2:13" x14ac:dyDescent="0.2">
      <c r="B438" s="119"/>
      <c r="C438" s="119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</row>
    <row r="439" spans="2:13" x14ac:dyDescent="0.2">
      <c r="B439" s="119"/>
      <c r="C439" s="119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</row>
    <row r="440" spans="2:13" x14ac:dyDescent="0.2">
      <c r="B440" s="119"/>
      <c r="C440" s="119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</row>
    <row r="441" spans="2:13" x14ac:dyDescent="0.2">
      <c r="B441" s="119"/>
      <c r="C441" s="119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</row>
    <row r="442" spans="2:13" x14ac:dyDescent="0.2">
      <c r="B442" s="119"/>
      <c r="C442" s="119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</row>
    <row r="443" spans="2:13" x14ac:dyDescent="0.2">
      <c r="B443" s="119"/>
      <c r="C443" s="119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</row>
    <row r="444" spans="2:13" x14ac:dyDescent="0.2">
      <c r="B444" s="119"/>
      <c r="C444" s="119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</row>
    <row r="445" spans="2:13" x14ac:dyDescent="0.2">
      <c r="B445" s="119"/>
      <c r="C445" s="119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</row>
    <row r="446" spans="2:13" x14ac:dyDescent="0.2">
      <c r="B446" s="119"/>
      <c r="C446" s="119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</row>
    <row r="447" spans="2:13" x14ac:dyDescent="0.2">
      <c r="B447" s="119"/>
      <c r="C447" s="119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</row>
    <row r="448" spans="2:13" x14ac:dyDescent="0.2">
      <c r="B448" s="119"/>
      <c r="C448" s="119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</row>
    <row r="449" spans="2:13" x14ac:dyDescent="0.2">
      <c r="B449" s="119"/>
      <c r="C449" s="119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</row>
    <row r="450" spans="2:13" x14ac:dyDescent="0.2">
      <c r="B450" s="119"/>
      <c r="C450" s="119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</row>
    <row r="451" spans="2:13" x14ac:dyDescent="0.2">
      <c r="B451" s="119"/>
      <c r="C451" s="119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</row>
    <row r="452" spans="2:13" x14ac:dyDescent="0.2">
      <c r="B452" s="119"/>
      <c r="C452" s="119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</row>
    <row r="453" spans="2:13" x14ac:dyDescent="0.2">
      <c r="B453" s="119"/>
      <c r="C453" s="119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</row>
    <row r="454" spans="2:13" x14ac:dyDescent="0.2">
      <c r="B454" s="119"/>
      <c r="C454" s="119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</row>
    <row r="455" spans="2:13" x14ac:dyDescent="0.2">
      <c r="B455" s="119"/>
      <c r="C455" s="119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</row>
    <row r="456" spans="2:13" x14ac:dyDescent="0.2">
      <c r="B456" s="119"/>
      <c r="C456" s="119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</row>
    <row r="457" spans="2:13" x14ac:dyDescent="0.2">
      <c r="B457" s="119"/>
      <c r="C457" s="119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</row>
    <row r="458" spans="2:13" x14ac:dyDescent="0.2">
      <c r="B458" s="119"/>
      <c r="C458" s="119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</row>
    <row r="459" spans="2:13" x14ac:dyDescent="0.2">
      <c r="B459" s="119"/>
      <c r="C459" s="119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</row>
    <row r="460" spans="2:13" x14ac:dyDescent="0.2">
      <c r="B460" s="119"/>
      <c r="C460" s="119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</row>
    <row r="461" spans="2:13" x14ac:dyDescent="0.2">
      <c r="B461" s="119"/>
      <c r="C461" s="119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</row>
    <row r="462" spans="2:13" x14ac:dyDescent="0.2">
      <c r="B462" s="119"/>
      <c r="C462" s="119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</row>
    <row r="463" spans="2:13" x14ac:dyDescent="0.2">
      <c r="B463" s="119"/>
      <c r="C463" s="119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</row>
    <row r="464" spans="2:13" x14ac:dyDescent="0.2">
      <c r="B464" s="119"/>
      <c r="C464" s="119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</row>
    <row r="465" spans="2:13" x14ac:dyDescent="0.2">
      <c r="B465" s="119"/>
      <c r="C465" s="119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</row>
    <row r="466" spans="2:13" x14ac:dyDescent="0.2">
      <c r="B466" s="119"/>
      <c r="C466" s="119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</row>
    <row r="467" spans="2:13" x14ac:dyDescent="0.2">
      <c r="B467" s="119"/>
      <c r="C467" s="119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</row>
    <row r="468" spans="2:13" x14ac:dyDescent="0.2">
      <c r="B468" s="119"/>
      <c r="C468" s="119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</row>
    <row r="469" spans="2:13" x14ac:dyDescent="0.2">
      <c r="B469" s="119"/>
      <c r="C469" s="119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</row>
    <row r="470" spans="2:13" x14ac:dyDescent="0.2">
      <c r="B470" s="119"/>
      <c r="C470" s="119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</row>
    <row r="471" spans="2:13" x14ac:dyDescent="0.2">
      <c r="B471" s="119"/>
      <c r="C471" s="119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</row>
    <row r="472" spans="2:13" x14ac:dyDescent="0.2">
      <c r="B472" s="119"/>
      <c r="C472" s="119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</row>
    <row r="473" spans="2:13" x14ac:dyDescent="0.2">
      <c r="B473" s="119"/>
      <c r="C473" s="119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</row>
    <row r="474" spans="2:13" x14ac:dyDescent="0.2">
      <c r="B474" s="119"/>
      <c r="C474" s="119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</row>
    <row r="475" spans="2:13" x14ac:dyDescent="0.2">
      <c r="B475" s="119"/>
      <c r="C475" s="119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</row>
    <row r="476" spans="2:13" x14ac:dyDescent="0.2">
      <c r="B476" s="119"/>
      <c r="C476" s="119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</row>
    <row r="477" spans="2:13" x14ac:dyDescent="0.2">
      <c r="B477" s="119"/>
      <c r="C477" s="119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</row>
    <row r="478" spans="2:13" x14ac:dyDescent="0.2">
      <c r="B478" s="119"/>
      <c r="C478" s="119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</row>
    <row r="479" spans="2:13" x14ac:dyDescent="0.2">
      <c r="B479" s="119"/>
      <c r="C479" s="119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</row>
    <row r="480" spans="2:13" x14ac:dyDescent="0.2">
      <c r="B480" s="119"/>
      <c r="C480" s="119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</row>
    <row r="481" spans="2:13" x14ac:dyDescent="0.2">
      <c r="B481" s="119"/>
      <c r="C481" s="119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</row>
    <row r="482" spans="2:13" x14ac:dyDescent="0.2">
      <c r="B482" s="119"/>
      <c r="C482" s="119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</row>
    <row r="483" spans="2:13" x14ac:dyDescent="0.2">
      <c r="B483" s="119"/>
      <c r="C483" s="119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</row>
    <row r="484" spans="2:13" x14ac:dyDescent="0.2">
      <c r="B484" s="119"/>
      <c r="C484" s="119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</row>
    <row r="485" spans="2:13" x14ac:dyDescent="0.2">
      <c r="B485" s="119"/>
      <c r="C485" s="119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</row>
    <row r="486" spans="2:13" x14ac:dyDescent="0.2">
      <c r="B486" s="119"/>
      <c r="C486" s="119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</row>
    <row r="487" spans="2:13" x14ac:dyDescent="0.2">
      <c r="B487" s="119"/>
      <c r="C487" s="119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</row>
    <row r="488" spans="2:13" x14ac:dyDescent="0.2">
      <c r="B488" s="119"/>
      <c r="C488" s="119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</row>
    <row r="489" spans="2:13" x14ac:dyDescent="0.2">
      <c r="B489" s="119"/>
      <c r="C489" s="119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</row>
    <row r="490" spans="2:13" x14ac:dyDescent="0.2">
      <c r="B490" s="119"/>
      <c r="C490" s="119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</row>
    <row r="491" spans="2:13" x14ac:dyDescent="0.2">
      <c r="B491" s="119"/>
      <c r="C491" s="119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</row>
    <row r="492" spans="2:13" x14ac:dyDescent="0.2">
      <c r="B492" s="119"/>
      <c r="C492" s="119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</row>
    <row r="493" spans="2:13" x14ac:dyDescent="0.2">
      <c r="B493" s="119"/>
      <c r="C493" s="119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</row>
    <row r="494" spans="2:13" x14ac:dyDescent="0.2">
      <c r="B494" s="119"/>
      <c r="C494" s="119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</row>
    <row r="495" spans="2:13" x14ac:dyDescent="0.2">
      <c r="B495" s="119"/>
      <c r="C495" s="119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</row>
    <row r="496" spans="2:13" x14ac:dyDescent="0.2">
      <c r="B496" s="119"/>
      <c r="C496" s="119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</row>
    <row r="497" spans="2:13" x14ac:dyDescent="0.2">
      <c r="B497" s="119"/>
      <c r="C497" s="119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</row>
    <row r="498" spans="2:13" x14ac:dyDescent="0.2">
      <c r="B498" s="119"/>
      <c r="C498" s="119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</row>
    <row r="499" spans="2:13" x14ac:dyDescent="0.2">
      <c r="B499" s="119"/>
      <c r="C499" s="119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</row>
    <row r="500" spans="2:13" x14ac:dyDescent="0.2">
      <c r="B500" s="119"/>
      <c r="C500" s="119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</row>
    <row r="501" spans="2:13" x14ac:dyDescent="0.2">
      <c r="B501" s="119"/>
      <c r="C501" s="119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</row>
    <row r="502" spans="2:13" x14ac:dyDescent="0.2">
      <c r="B502" s="119"/>
      <c r="C502" s="119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</row>
    <row r="503" spans="2:13" x14ac:dyDescent="0.2">
      <c r="B503" s="119"/>
      <c r="C503" s="119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</row>
    <row r="504" spans="2:13" x14ac:dyDescent="0.2">
      <c r="B504" s="119"/>
      <c r="C504" s="119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</row>
    <row r="505" spans="2:13" x14ac:dyDescent="0.2">
      <c r="B505" s="119"/>
      <c r="C505" s="119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</row>
    <row r="506" spans="2:13" x14ac:dyDescent="0.2">
      <c r="B506" s="119"/>
      <c r="C506" s="119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</row>
    <row r="507" spans="2:13" x14ac:dyDescent="0.2">
      <c r="B507" s="119"/>
      <c r="C507" s="119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</row>
    <row r="508" spans="2:13" x14ac:dyDescent="0.2">
      <c r="B508" s="119"/>
      <c r="C508" s="119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</row>
    <row r="509" spans="2:13" x14ac:dyDescent="0.2">
      <c r="B509" s="119"/>
      <c r="C509" s="119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</row>
    <row r="510" spans="2:13" x14ac:dyDescent="0.2">
      <c r="B510" s="119"/>
      <c r="C510" s="119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</row>
    <row r="511" spans="2:13" x14ac:dyDescent="0.2">
      <c r="B511" s="119"/>
      <c r="C511" s="119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</row>
    <row r="512" spans="2:13" x14ac:dyDescent="0.2">
      <c r="B512" s="119"/>
      <c r="C512" s="119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</row>
    <row r="513" spans="2:13" x14ac:dyDescent="0.2">
      <c r="B513" s="119"/>
      <c r="C513" s="119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</row>
    <row r="514" spans="2:13" x14ac:dyDescent="0.2">
      <c r="B514" s="119"/>
      <c r="C514" s="119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</row>
    <row r="515" spans="2:13" x14ac:dyDescent="0.2">
      <c r="B515" s="119"/>
      <c r="C515" s="119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</row>
    <row r="516" spans="2:13" x14ac:dyDescent="0.2">
      <c r="B516" s="119"/>
      <c r="C516" s="119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</row>
    <row r="517" spans="2:13" x14ac:dyDescent="0.2">
      <c r="B517" s="119"/>
      <c r="C517" s="119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</row>
    <row r="518" spans="2:13" x14ac:dyDescent="0.2">
      <c r="B518" s="119"/>
      <c r="C518" s="119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</row>
    <row r="519" spans="2:13" x14ac:dyDescent="0.2">
      <c r="B519" s="119"/>
      <c r="C519" s="119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</row>
    <row r="520" spans="2:13" x14ac:dyDescent="0.2">
      <c r="B520" s="119"/>
      <c r="C520" s="119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</row>
    <row r="521" spans="2:13" x14ac:dyDescent="0.2">
      <c r="B521" s="119"/>
      <c r="C521" s="119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</row>
    <row r="522" spans="2:13" x14ac:dyDescent="0.2">
      <c r="B522" s="119"/>
      <c r="C522" s="119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</row>
    <row r="523" spans="2:13" x14ac:dyDescent="0.2">
      <c r="B523" s="119"/>
      <c r="C523" s="119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</row>
    <row r="524" spans="2:13" x14ac:dyDescent="0.2">
      <c r="B524" s="119"/>
      <c r="C524" s="119"/>
    </row>
    <row r="525" spans="2:13" x14ac:dyDescent="0.2">
      <c r="B525" s="119"/>
      <c r="C525" s="119"/>
    </row>
    <row r="526" spans="2:13" x14ac:dyDescent="0.2">
      <c r="B526" s="119"/>
      <c r="C526" s="119"/>
    </row>
    <row r="527" spans="2:13" x14ac:dyDescent="0.2">
      <c r="B527" s="119"/>
      <c r="C527" s="119"/>
    </row>
    <row r="528" spans="2:13" x14ac:dyDescent="0.2">
      <c r="B528" s="119"/>
      <c r="C528" s="119"/>
    </row>
    <row r="529" spans="2:3" x14ac:dyDescent="0.2">
      <c r="B529" s="119"/>
      <c r="C529" s="119"/>
    </row>
    <row r="530" spans="2:3" x14ac:dyDescent="0.2">
      <c r="B530" s="119"/>
      <c r="C530" s="119"/>
    </row>
    <row r="531" spans="2:3" x14ac:dyDescent="0.2">
      <c r="B531" s="119"/>
      <c r="C531" s="119"/>
    </row>
    <row r="532" spans="2:3" x14ac:dyDescent="0.2">
      <c r="B532" s="119"/>
      <c r="C532" s="119"/>
    </row>
    <row r="533" spans="2:3" x14ac:dyDescent="0.2">
      <c r="B533" s="119"/>
      <c r="C533" s="119"/>
    </row>
    <row r="534" spans="2:3" x14ac:dyDescent="0.2">
      <c r="B534" s="119"/>
      <c r="C534" s="119"/>
    </row>
    <row r="535" spans="2:3" x14ac:dyDescent="0.2">
      <c r="B535" s="119"/>
      <c r="C535" s="119"/>
    </row>
    <row r="536" spans="2:3" x14ac:dyDescent="0.2">
      <c r="B536" s="119"/>
      <c r="C536" s="119"/>
    </row>
    <row r="537" spans="2:3" x14ac:dyDescent="0.2">
      <c r="B537" s="119"/>
      <c r="C537" s="119"/>
    </row>
    <row r="538" spans="2:3" x14ac:dyDescent="0.2">
      <c r="B538" s="119"/>
      <c r="C538" s="119"/>
    </row>
    <row r="539" spans="2:3" x14ac:dyDescent="0.2">
      <c r="B539" s="119"/>
      <c r="C539" s="119"/>
    </row>
    <row r="540" spans="2:3" x14ac:dyDescent="0.2">
      <c r="B540" s="119"/>
      <c r="C540" s="119"/>
    </row>
    <row r="541" spans="2:3" x14ac:dyDescent="0.2">
      <c r="B541" s="119"/>
      <c r="C541" s="119"/>
    </row>
    <row r="542" spans="2:3" x14ac:dyDescent="0.2">
      <c r="B542" s="119"/>
      <c r="C542" s="119"/>
    </row>
    <row r="543" spans="2:3" x14ac:dyDescent="0.2">
      <c r="B543" s="119"/>
      <c r="C543" s="119"/>
    </row>
    <row r="544" spans="2:3" x14ac:dyDescent="0.2">
      <c r="B544" s="119"/>
      <c r="C544" s="119"/>
    </row>
    <row r="545" spans="2:3" x14ac:dyDescent="0.2">
      <c r="B545" s="119"/>
      <c r="C545" s="119"/>
    </row>
    <row r="546" spans="2:3" x14ac:dyDescent="0.2">
      <c r="B546" s="119"/>
      <c r="C546" s="119"/>
    </row>
    <row r="547" spans="2:3" x14ac:dyDescent="0.2">
      <c r="B547" s="119"/>
      <c r="C547" s="119"/>
    </row>
    <row r="548" spans="2:3" x14ac:dyDescent="0.2">
      <c r="B548" s="119"/>
      <c r="C548" s="119"/>
    </row>
    <row r="549" spans="2:3" x14ac:dyDescent="0.2">
      <c r="B549" s="119"/>
      <c r="C549" s="119"/>
    </row>
    <row r="550" spans="2:3" x14ac:dyDescent="0.2">
      <c r="B550" s="119"/>
      <c r="C550" s="119"/>
    </row>
    <row r="551" spans="2:3" x14ac:dyDescent="0.2">
      <c r="B551" s="119"/>
      <c r="C551" s="119"/>
    </row>
    <row r="552" spans="2:3" x14ac:dyDescent="0.2">
      <c r="B552" s="119"/>
      <c r="C552" s="119"/>
    </row>
    <row r="553" spans="2:3" x14ac:dyDescent="0.2">
      <c r="B553" s="119"/>
      <c r="C553" s="119"/>
    </row>
    <row r="554" spans="2:3" x14ac:dyDescent="0.2">
      <c r="B554" s="119"/>
      <c r="C554" s="119"/>
    </row>
    <row r="555" spans="2:3" x14ac:dyDescent="0.2">
      <c r="B555" s="119"/>
      <c r="C555" s="119"/>
    </row>
    <row r="556" spans="2:3" x14ac:dyDescent="0.2">
      <c r="B556" s="119"/>
      <c r="C556" s="119"/>
    </row>
    <row r="557" spans="2:3" x14ac:dyDescent="0.2">
      <c r="B557" s="119"/>
      <c r="C557" s="119"/>
    </row>
    <row r="558" spans="2:3" x14ac:dyDescent="0.2">
      <c r="B558" s="119"/>
      <c r="C558" s="119"/>
    </row>
    <row r="559" spans="2:3" x14ac:dyDescent="0.2">
      <c r="B559" s="119"/>
      <c r="C559" s="119"/>
    </row>
    <row r="560" spans="2:3" x14ac:dyDescent="0.2">
      <c r="B560" s="119"/>
      <c r="C560" s="119"/>
    </row>
    <row r="561" spans="2:3" x14ac:dyDescent="0.2">
      <c r="B561" s="119"/>
      <c r="C561" s="119"/>
    </row>
    <row r="562" spans="2:3" x14ac:dyDescent="0.2">
      <c r="B562" s="119"/>
      <c r="C562" s="119"/>
    </row>
    <row r="563" spans="2:3" x14ac:dyDescent="0.2">
      <c r="B563" s="119"/>
      <c r="C563" s="119"/>
    </row>
    <row r="564" spans="2:3" x14ac:dyDescent="0.2">
      <c r="B564" s="119"/>
      <c r="C564" s="119"/>
    </row>
    <row r="565" spans="2:3" x14ac:dyDescent="0.2">
      <c r="B565" s="119"/>
      <c r="C565" s="119"/>
    </row>
    <row r="566" spans="2:3" x14ac:dyDescent="0.2">
      <c r="B566" s="119"/>
      <c r="C566" s="119"/>
    </row>
    <row r="567" spans="2:3" x14ac:dyDescent="0.2">
      <c r="B567" s="119"/>
      <c r="C567" s="119"/>
    </row>
    <row r="568" spans="2:3" x14ac:dyDescent="0.2">
      <c r="B568" s="119"/>
      <c r="C568" s="119"/>
    </row>
    <row r="569" spans="2:3" x14ac:dyDescent="0.2">
      <c r="B569" s="119"/>
      <c r="C569" s="119"/>
    </row>
    <row r="570" spans="2:3" x14ac:dyDescent="0.2">
      <c r="B570" s="119"/>
      <c r="C570" s="119"/>
    </row>
    <row r="571" spans="2:3" x14ac:dyDescent="0.2">
      <c r="B571" s="119"/>
      <c r="C571" s="119"/>
    </row>
    <row r="572" spans="2:3" x14ac:dyDescent="0.2">
      <c r="B572" s="119"/>
      <c r="C572" s="119"/>
    </row>
    <row r="573" spans="2:3" x14ac:dyDescent="0.2">
      <c r="B573" s="119"/>
      <c r="C573" s="119"/>
    </row>
    <row r="574" spans="2:3" x14ac:dyDescent="0.2">
      <c r="B574" s="119"/>
      <c r="C574" s="119"/>
    </row>
    <row r="575" spans="2:3" x14ac:dyDescent="0.2">
      <c r="B575" s="119"/>
      <c r="C575" s="119"/>
    </row>
    <row r="576" spans="2:3" x14ac:dyDescent="0.2">
      <c r="B576" s="119"/>
      <c r="C576" s="119"/>
    </row>
    <row r="577" spans="2:3" x14ac:dyDescent="0.2">
      <c r="B577" s="119"/>
      <c r="C577" s="119"/>
    </row>
    <row r="578" spans="2:3" x14ac:dyDescent="0.2">
      <c r="B578" s="119"/>
      <c r="C578" s="119"/>
    </row>
    <row r="579" spans="2:3" x14ac:dyDescent="0.2">
      <c r="B579" s="119"/>
      <c r="C579" s="119"/>
    </row>
    <row r="580" spans="2:3" x14ac:dyDescent="0.2">
      <c r="B580" s="119"/>
      <c r="C580" s="119"/>
    </row>
    <row r="581" spans="2:3" x14ac:dyDescent="0.2">
      <c r="B581" s="119"/>
      <c r="C581" s="119"/>
    </row>
    <row r="582" spans="2:3" x14ac:dyDescent="0.2">
      <c r="B582" s="119"/>
      <c r="C582" s="119"/>
    </row>
    <row r="583" spans="2:3" x14ac:dyDescent="0.2">
      <c r="B583" s="119"/>
      <c r="C583" s="119"/>
    </row>
    <row r="584" spans="2:3" x14ac:dyDescent="0.2">
      <c r="B584" s="119"/>
      <c r="C584" s="119"/>
    </row>
    <row r="585" spans="2:3" x14ac:dyDescent="0.2">
      <c r="B585" s="119"/>
      <c r="C585" s="119"/>
    </row>
    <row r="586" spans="2:3" x14ac:dyDescent="0.2">
      <c r="B586" s="119"/>
      <c r="C586" s="119"/>
    </row>
    <row r="587" spans="2:3" x14ac:dyDescent="0.2">
      <c r="B587" s="119"/>
      <c r="C587" s="119"/>
    </row>
    <row r="588" spans="2:3" x14ac:dyDescent="0.2">
      <c r="B588" s="119"/>
      <c r="C588" s="119"/>
    </row>
    <row r="589" spans="2:3" x14ac:dyDescent="0.2">
      <c r="B589" s="119"/>
      <c r="C589" s="119"/>
    </row>
    <row r="590" spans="2:3" x14ac:dyDescent="0.2">
      <c r="B590" s="119"/>
      <c r="C590" s="119"/>
    </row>
    <row r="591" spans="2:3" x14ac:dyDescent="0.2">
      <c r="B591" s="119"/>
      <c r="C591" s="119"/>
    </row>
    <row r="592" spans="2:3" x14ac:dyDescent="0.2">
      <c r="B592" s="119"/>
      <c r="C592" s="119"/>
    </row>
    <row r="593" spans="2:3" x14ac:dyDescent="0.2">
      <c r="B593" s="119"/>
      <c r="C593" s="119"/>
    </row>
    <row r="594" spans="2:3" x14ac:dyDescent="0.2">
      <c r="B594" s="119"/>
      <c r="C594" s="119"/>
    </row>
    <row r="595" spans="2:3" x14ac:dyDescent="0.2">
      <c r="B595" s="119"/>
      <c r="C595" s="119"/>
    </row>
    <row r="596" spans="2:3" x14ac:dyDescent="0.2">
      <c r="B596" s="119"/>
      <c r="C596" s="119"/>
    </row>
  </sheetData>
  <mergeCells count="5">
    <mergeCell ref="K35:M35"/>
    <mergeCell ref="A1:N1"/>
    <mergeCell ref="A2:N2"/>
    <mergeCell ref="C4:I4"/>
    <mergeCell ref="A3:D3"/>
  </mergeCells>
  <phoneticPr fontId="0" type="noConversion"/>
  <dataValidations count="1">
    <dataValidation type="list" allowBlank="1" showInputMessage="1" showErrorMessage="1" sqref="D10:D29">
      <formula1>Programi</formula1>
    </dataValidation>
  </dataValidations>
  <pageMargins left="0" right="0.118110236220472" top="0.48" bottom="0.39370078740157499" header="0.31496062992126" footer="0.31496062992126"/>
  <pageSetup paperSize="9" scale="66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4"/>
  <sheetViews>
    <sheetView zoomScale="80" workbookViewId="0"/>
  </sheetViews>
  <sheetFormatPr defaultRowHeight="15" customHeight="1" x14ac:dyDescent="0.25"/>
  <cols>
    <col min="3" max="3" width="63.5703125" bestFit="1" customWidth="1"/>
    <col min="5" max="5" width="91" bestFit="1" customWidth="1"/>
    <col min="11" max="11" width="51.140625" bestFit="1" customWidth="1"/>
  </cols>
  <sheetData>
    <row r="1" spans="2:11" ht="23.25" x14ac:dyDescent="0.35">
      <c r="B1" s="25" t="s">
        <v>427</v>
      </c>
      <c r="E1" s="24" t="s">
        <v>428</v>
      </c>
      <c r="I1" s="24" t="s">
        <v>429</v>
      </c>
    </row>
    <row r="3" spans="2:11" x14ac:dyDescent="0.25">
      <c r="B3" s="5">
        <v>411</v>
      </c>
      <c r="C3" s="6" t="s">
        <v>430</v>
      </c>
      <c r="D3">
        <v>411</v>
      </c>
      <c r="E3" s="6" t="s">
        <v>431</v>
      </c>
      <c r="F3" t="str">
        <f t="shared" ref="F3:F34" si="0">+IF(B3=D3,"",1)</f>
        <v/>
      </c>
      <c r="G3" t="str">
        <f t="shared" ref="G3:G34" si="1">+IF(C3=E3,"",1)</f>
        <v/>
      </c>
      <c r="H3" s="45">
        <f t="shared" ref="H3:H34" si="2">+B3-J3</f>
        <v>0</v>
      </c>
      <c r="I3" s="17">
        <f t="shared" ref="I3:I34" si="3">+IF(C3=K3,0,111)</f>
        <v>0</v>
      </c>
      <c r="J3">
        <v>411</v>
      </c>
      <c r="K3" t="s">
        <v>431</v>
      </c>
    </row>
    <row r="4" spans="2:11" x14ac:dyDescent="0.25">
      <c r="B4" s="7">
        <v>412</v>
      </c>
      <c r="C4" s="8" t="s">
        <v>432</v>
      </c>
      <c r="D4">
        <v>412</v>
      </c>
      <c r="E4" s="8" t="s">
        <v>433</v>
      </c>
      <c r="F4" t="str">
        <f t="shared" si="0"/>
        <v/>
      </c>
      <c r="G4" t="str">
        <f t="shared" si="1"/>
        <v/>
      </c>
      <c r="H4" s="45">
        <f t="shared" si="2"/>
        <v>0</v>
      </c>
      <c r="I4" s="17">
        <f t="shared" si="3"/>
        <v>0</v>
      </c>
      <c r="J4">
        <v>412</v>
      </c>
      <c r="K4" t="s">
        <v>433</v>
      </c>
    </row>
    <row r="5" spans="2:11" x14ac:dyDescent="0.25">
      <c r="B5" s="7">
        <v>413</v>
      </c>
      <c r="C5" s="8" t="s">
        <v>434</v>
      </c>
      <c r="D5">
        <v>413</v>
      </c>
      <c r="E5" s="8" t="s">
        <v>435</v>
      </c>
      <c r="F5" t="str">
        <f t="shared" si="0"/>
        <v/>
      </c>
      <c r="G5" t="str">
        <f t="shared" si="1"/>
        <v/>
      </c>
      <c r="H5" s="45">
        <f t="shared" si="2"/>
        <v>0</v>
      </c>
      <c r="I5" s="17">
        <f t="shared" si="3"/>
        <v>0</v>
      </c>
      <c r="J5">
        <v>413</v>
      </c>
      <c r="K5" t="s">
        <v>435</v>
      </c>
    </row>
    <row r="6" spans="2:11" x14ac:dyDescent="0.25">
      <c r="B6" s="7">
        <v>414</v>
      </c>
      <c r="C6" s="8" t="s">
        <v>436</v>
      </c>
      <c r="D6">
        <v>414</v>
      </c>
      <c r="E6" s="8" t="s">
        <v>437</v>
      </c>
      <c r="F6" t="str">
        <f t="shared" si="0"/>
        <v/>
      </c>
      <c r="G6" t="str">
        <f t="shared" si="1"/>
        <v/>
      </c>
      <c r="H6" s="45">
        <f t="shared" si="2"/>
        <v>0</v>
      </c>
      <c r="I6" s="17">
        <f t="shared" si="3"/>
        <v>0</v>
      </c>
      <c r="J6">
        <v>414</v>
      </c>
      <c r="K6" t="s">
        <v>437</v>
      </c>
    </row>
    <row r="7" spans="2:11" x14ac:dyDescent="0.25">
      <c r="B7" s="7">
        <v>415</v>
      </c>
      <c r="C7" s="8" t="s">
        <v>438</v>
      </c>
      <c r="D7">
        <v>415</v>
      </c>
      <c r="E7" s="8" t="s">
        <v>439</v>
      </c>
      <c r="F7" t="str">
        <f t="shared" si="0"/>
        <v/>
      </c>
      <c r="G7" t="str">
        <f t="shared" si="1"/>
        <v/>
      </c>
      <c r="H7" s="45">
        <f t="shared" si="2"/>
        <v>0</v>
      </c>
      <c r="I7" s="17">
        <f t="shared" si="3"/>
        <v>0</v>
      </c>
      <c r="J7">
        <v>415</v>
      </c>
      <c r="K7" t="s">
        <v>439</v>
      </c>
    </row>
    <row r="8" spans="2:11" x14ac:dyDescent="0.25">
      <c r="B8" s="7">
        <v>416</v>
      </c>
      <c r="C8" s="8" t="s">
        <v>440</v>
      </c>
      <c r="D8">
        <v>416</v>
      </c>
      <c r="E8" s="8" t="s">
        <v>441</v>
      </c>
      <c r="F8" t="str">
        <f t="shared" si="0"/>
        <v/>
      </c>
      <c r="G8">
        <f t="shared" si="1"/>
        <v>1</v>
      </c>
      <c r="H8" s="45">
        <f t="shared" si="2"/>
        <v>0</v>
      </c>
      <c r="I8" s="17">
        <f t="shared" si="3"/>
        <v>0</v>
      </c>
      <c r="J8">
        <v>416</v>
      </c>
      <c r="K8" t="s">
        <v>442</v>
      </c>
    </row>
    <row r="9" spans="2:11" x14ac:dyDescent="0.25">
      <c r="B9" s="7">
        <v>417</v>
      </c>
      <c r="C9" s="8" t="s">
        <v>443</v>
      </c>
      <c r="D9">
        <v>417</v>
      </c>
      <c r="E9" s="8" t="s">
        <v>444</v>
      </c>
      <c r="F9" t="str">
        <f t="shared" si="0"/>
        <v/>
      </c>
      <c r="G9">
        <f t="shared" si="1"/>
        <v>1</v>
      </c>
      <c r="H9" s="45">
        <f t="shared" si="2"/>
        <v>0</v>
      </c>
      <c r="I9" s="17">
        <f t="shared" si="3"/>
        <v>0</v>
      </c>
      <c r="J9">
        <v>417</v>
      </c>
      <c r="K9" t="s">
        <v>445</v>
      </c>
    </row>
    <row r="10" spans="2:11" x14ac:dyDescent="0.25">
      <c r="B10" s="9">
        <v>418</v>
      </c>
      <c r="C10" s="8" t="s">
        <v>446</v>
      </c>
      <c r="D10">
        <v>418</v>
      </c>
      <c r="E10" s="8" t="s">
        <v>447</v>
      </c>
      <c r="F10" t="str">
        <f t="shared" si="0"/>
        <v/>
      </c>
      <c r="G10" t="str">
        <f t="shared" si="1"/>
        <v/>
      </c>
      <c r="H10" s="45">
        <f t="shared" si="2"/>
        <v>0</v>
      </c>
      <c r="I10" s="17">
        <f t="shared" si="3"/>
        <v>0</v>
      </c>
      <c r="J10">
        <v>418</v>
      </c>
      <c r="K10" t="s">
        <v>447</v>
      </c>
    </row>
    <row r="11" spans="2:11" x14ac:dyDescent="0.25">
      <c r="B11" s="7">
        <v>421</v>
      </c>
      <c r="C11" s="8" t="s">
        <v>448</v>
      </c>
      <c r="D11">
        <v>421</v>
      </c>
      <c r="E11" s="8" t="s">
        <v>449</v>
      </c>
      <c r="F11" t="str">
        <f t="shared" si="0"/>
        <v/>
      </c>
      <c r="G11" t="str">
        <f t="shared" si="1"/>
        <v/>
      </c>
      <c r="H11" s="45">
        <f t="shared" si="2"/>
        <v>0</v>
      </c>
      <c r="I11" s="17">
        <f t="shared" si="3"/>
        <v>0</v>
      </c>
      <c r="J11">
        <v>421</v>
      </c>
      <c r="K11" t="s">
        <v>449</v>
      </c>
    </row>
    <row r="12" spans="2:11" x14ac:dyDescent="0.25">
      <c r="B12" s="7">
        <v>422</v>
      </c>
      <c r="C12" s="8" t="s">
        <v>450</v>
      </c>
      <c r="D12">
        <v>422</v>
      </c>
      <c r="E12" s="8" t="s">
        <v>451</v>
      </c>
      <c r="F12" t="str">
        <f t="shared" si="0"/>
        <v/>
      </c>
      <c r="G12" t="str">
        <f t="shared" si="1"/>
        <v/>
      </c>
      <c r="H12" s="45">
        <f t="shared" si="2"/>
        <v>0</v>
      </c>
      <c r="I12" s="17">
        <f t="shared" si="3"/>
        <v>0</v>
      </c>
      <c r="J12">
        <v>422</v>
      </c>
      <c r="K12" t="s">
        <v>451</v>
      </c>
    </row>
    <row r="13" spans="2:11" x14ac:dyDescent="0.25">
      <c r="B13" s="7">
        <v>423</v>
      </c>
      <c r="C13" s="8" t="s">
        <v>452</v>
      </c>
      <c r="D13">
        <v>423</v>
      </c>
      <c r="E13" s="8" t="s">
        <v>453</v>
      </c>
      <c r="F13" t="str">
        <f t="shared" si="0"/>
        <v/>
      </c>
      <c r="G13" t="str">
        <f t="shared" si="1"/>
        <v/>
      </c>
      <c r="H13" s="45">
        <f t="shared" si="2"/>
        <v>0</v>
      </c>
      <c r="I13" s="17">
        <f t="shared" si="3"/>
        <v>0</v>
      </c>
      <c r="J13">
        <v>423</v>
      </c>
      <c r="K13" t="s">
        <v>453</v>
      </c>
    </row>
    <row r="14" spans="2:11" x14ac:dyDescent="0.25">
      <c r="B14" s="7">
        <v>424</v>
      </c>
      <c r="C14" s="8" t="s">
        <v>454</v>
      </c>
      <c r="D14">
        <v>424</v>
      </c>
      <c r="E14" s="8" t="s">
        <v>455</v>
      </c>
      <c r="F14" t="str">
        <f t="shared" si="0"/>
        <v/>
      </c>
      <c r="G14" t="str">
        <f t="shared" si="1"/>
        <v/>
      </c>
      <c r="H14" s="45">
        <f t="shared" si="2"/>
        <v>0</v>
      </c>
      <c r="I14" s="17">
        <f t="shared" si="3"/>
        <v>0</v>
      </c>
      <c r="J14">
        <v>424</v>
      </c>
      <c r="K14" t="s">
        <v>455</v>
      </c>
    </row>
    <row r="15" spans="2:11" x14ac:dyDescent="0.25">
      <c r="B15" s="7">
        <v>425</v>
      </c>
      <c r="C15" s="8" t="s">
        <v>456</v>
      </c>
      <c r="D15">
        <v>425</v>
      </c>
      <c r="E15" s="8" t="s">
        <v>457</v>
      </c>
      <c r="F15" t="str">
        <f t="shared" si="0"/>
        <v/>
      </c>
      <c r="G15">
        <f t="shared" si="1"/>
        <v>1</v>
      </c>
      <c r="H15" s="45">
        <f t="shared" si="2"/>
        <v>0</v>
      </c>
      <c r="I15" s="17">
        <f t="shared" si="3"/>
        <v>0</v>
      </c>
      <c r="J15">
        <v>425</v>
      </c>
      <c r="K15" t="s">
        <v>458</v>
      </c>
    </row>
    <row r="16" spans="2:11" x14ac:dyDescent="0.25">
      <c r="B16" s="7">
        <v>426</v>
      </c>
      <c r="C16" s="8" t="s">
        <v>459</v>
      </c>
      <c r="D16">
        <v>426</v>
      </c>
      <c r="E16" s="8" t="s">
        <v>460</v>
      </c>
      <c r="F16" t="str">
        <f t="shared" si="0"/>
        <v/>
      </c>
      <c r="G16" t="str">
        <f t="shared" si="1"/>
        <v/>
      </c>
      <c r="H16" s="45">
        <f t="shared" si="2"/>
        <v>0</v>
      </c>
      <c r="I16" s="17">
        <f t="shared" si="3"/>
        <v>0</v>
      </c>
      <c r="J16">
        <v>426</v>
      </c>
      <c r="K16" t="s">
        <v>460</v>
      </c>
    </row>
    <row r="17" spans="2:11" x14ac:dyDescent="0.25">
      <c r="B17" s="7">
        <v>431</v>
      </c>
      <c r="C17" s="8" t="s">
        <v>461</v>
      </c>
      <c r="D17">
        <v>431</v>
      </c>
      <c r="E17" s="8" t="s">
        <v>462</v>
      </c>
      <c r="F17" t="str">
        <f t="shared" si="0"/>
        <v/>
      </c>
      <c r="G17" t="str">
        <f t="shared" si="1"/>
        <v/>
      </c>
      <c r="H17" s="45">
        <f t="shared" si="2"/>
        <v>0</v>
      </c>
      <c r="I17" s="17">
        <f t="shared" si="3"/>
        <v>0</v>
      </c>
      <c r="J17">
        <v>431</v>
      </c>
      <c r="K17" t="s">
        <v>462</v>
      </c>
    </row>
    <row r="18" spans="2:11" x14ac:dyDescent="0.25">
      <c r="B18" s="9">
        <v>432</v>
      </c>
      <c r="C18" s="8" t="s">
        <v>463</v>
      </c>
      <c r="D18">
        <v>432</v>
      </c>
      <c r="E18" s="8" t="s">
        <v>464</v>
      </c>
      <c r="F18" t="str">
        <f t="shared" si="0"/>
        <v/>
      </c>
      <c r="G18" t="str">
        <f t="shared" si="1"/>
        <v/>
      </c>
      <c r="H18" s="45">
        <f t="shared" si="2"/>
        <v>0</v>
      </c>
      <c r="I18" s="17">
        <f t="shared" si="3"/>
        <v>0</v>
      </c>
      <c r="J18">
        <v>432</v>
      </c>
      <c r="K18" t="s">
        <v>464</v>
      </c>
    </row>
    <row r="19" spans="2:11" x14ac:dyDescent="0.25">
      <c r="B19" s="7">
        <v>433</v>
      </c>
      <c r="C19" s="8" t="s">
        <v>465</v>
      </c>
      <c r="D19">
        <v>433</v>
      </c>
      <c r="E19" s="8" t="s">
        <v>466</v>
      </c>
      <c r="F19" t="str">
        <f t="shared" si="0"/>
        <v/>
      </c>
      <c r="G19">
        <f t="shared" si="1"/>
        <v>1</v>
      </c>
      <c r="H19" s="45">
        <f t="shared" si="2"/>
        <v>0</v>
      </c>
      <c r="I19" s="17">
        <f t="shared" si="3"/>
        <v>0</v>
      </c>
      <c r="J19">
        <v>433</v>
      </c>
      <c r="K19" t="s">
        <v>467</v>
      </c>
    </row>
    <row r="20" spans="2:11" x14ac:dyDescent="0.25">
      <c r="B20" s="7">
        <v>434</v>
      </c>
      <c r="C20" s="8" t="s">
        <v>468</v>
      </c>
      <c r="D20">
        <v>434</v>
      </c>
      <c r="E20" s="8" t="s">
        <v>469</v>
      </c>
      <c r="F20" t="str">
        <f t="shared" si="0"/>
        <v/>
      </c>
      <c r="G20" t="str">
        <f t="shared" si="1"/>
        <v/>
      </c>
      <c r="H20" s="45">
        <f t="shared" si="2"/>
        <v>0</v>
      </c>
      <c r="I20" s="17">
        <f t="shared" si="3"/>
        <v>0</v>
      </c>
      <c r="J20">
        <v>434</v>
      </c>
      <c r="K20" t="s">
        <v>469</v>
      </c>
    </row>
    <row r="21" spans="2:11" x14ac:dyDescent="0.25">
      <c r="B21" s="9">
        <v>435</v>
      </c>
      <c r="C21" s="8" t="s">
        <v>470</v>
      </c>
      <c r="D21">
        <v>435</v>
      </c>
      <c r="E21" s="8" t="s">
        <v>471</v>
      </c>
      <c r="F21" t="str">
        <f t="shared" si="0"/>
        <v/>
      </c>
      <c r="G21">
        <f t="shared" si="1"/>
        <v>1</v>
      </c>
      <c r="H21" s="45">
        <f t="shared" si="2"/>
        <v>0</v>
      </c>
      <c r="I21" s="17">
        <f t="shared" si="3"/>
        <v>0</v>
      </c>
      <c r="J21">
        <v>435</v>
      </c>
      <c r="K21" t="s">
        <v>472</v>
      </c>
    </row>
    <row r="22" spans="2:11" x14ac:dyDescent="0.25">
      <c r="B22" s="7">
        <v>441</v>
      </c>
      <c r="C22" s="8" t="s">
        <v>473</v>
      </c>
      <c r="D22">
        <v>441</v>
      </c>
      <c r="E22" s="8" t="s">
        <v>474</v>
      </c>
      <c r="F22" t="str">
        <f t="shared" si="0"/>
        <v/>
      </c>
      <c r="G22">
        <f t="shared" si="1"/>
        <v>1</v>
      </c>
      <c r="H22" s="45">
        <f t="shared" si="2"/>
        <v>0</v>
      </c>
      <c r="I22" s="17">
        <f t="shared" si="3"/>
        <v>111</v>
      </c>
      <c r="J22">
        <v>441</v>
      </c>
      <c r="K22" t="s">
        <v>475</v>
      </c>
    </row>
    <row r="23" spans="2:11" x14ac:dyDescent="0.25">
      <c r="B23" s="7">
        <v>442</v>
      </c>
      <c r="C23" s="8" t="s">
        <v>476</v>
      </c>
      <c r="D23">
        <v>442</v>
      </c>
      <c r="E23" s="8" t="s">
        <v>477</v>
      </c>
      <c r="F23" t="str">
        <f t="shared" si="0"/>
        <v/>
      </c>
      <c r="G23" t="str">
        <f t="shared" si="1"/>
        <v/>
      </c>
      <c r="H23" s="45">
        <f t="shared" si="2"/>
        <v>0</v>
      </c>
      <c r="I23" s="17">
        <f t="shared" si="3"/>
        <v>0</v>
      </c>
      <c r="J23">
        <v>442</v>
      </c>
      <c r="K23" t="s">
        <v>477</v>
      </c>
    </row>
    <row r="24" spans="2:11" x14ac:dyDescent="0.25">
      <c r="B24" s="7">
        <v>443</v>
      </c>
      <c r="C24" s="8" t="s">
        <v>478</v>
      </c>
      <c r="D24">
        <v>443</v>
      </c>
      <c r="E24" s="8" t="s">
        <v>479</v>
      </c>
      <c r="F24" t="str">
        <f t="shared" si="0"/>
        <v/>
      </c>
      <c r="G24" t="str">
        <f t="shared" si="1"/>
        <v/>
      </c>
      <c r="H24" s="45">
        <f t="shared" si="2"/>
        <v>0</v>
      </c>
      <c r="I24" s="17">
        <f t="shared" si="3"/>
        <v>0</v>
      </c>
      <c r="J24">
        <v>443</v>
      </c>
      <c r="K24" t="s">
        <v>479</v>
      </c>
    </row>
    <row r="25" spans="2:11" x14ac:dyDescent="0.25">
      <c r="B25" s="7">
        <v>444</v>
      </c>
      <c r="C25" s="8" t="s">
        <v>480</v>
      </c>
      <c r="D25">
        <v>444</v>
      </c>
      <c r="E25" s="8" t="s">
        <v>481</v>
      </c>
      <c r="F25" t="str">
        <f t="shared" si="0"/>
        <v/>
      </c>
      <c r="G25" t="str">
        <f t="shared" si="1"/>
        <v/>
      </c>
      <c r="H25" s="45">
        <f t="shared" si="2"/>
        <v>0</v>
      </c>
      <c r="I25" s="17">
        <f t="shared" si="3"/>
        <v>0</v>
      </c>
      <c r="J25">
        <v>444</v>
      </c>
      <c r="K25" t="s">
        <v>481</v>
      </c>
    </row>
    <row r="26" spans="2:11" ht="30" x14ac:dyDescent="0.25">
      <c r="B26" s="7">
        <v>451</v>
      </c>
      <c r="C26" s="8" t="s">
        <v>482</v>
      </c>
      <c r="D26">
        <v>451</v>
      </c>
      <c r="E26" s="8" t="s">
        <v>483</v>
      </c>
      <c r="F26" t="str">
        <f t="shared" si="0"/>
        <v/>
      </c>
      <c r="G26" t="str">
        <f t="shared" si="1"/>
        <v/>
      </c>
      <c r="H26" s="45">
        <f t="shared" si="2"/>
        <v>0</v>
      </c>
      <c r="I26" s="17">
        <f t="shared" si="3"/>
        <v>0</v>
      </c>
      <c r="J26">
        <v>451</v>
      </c>
      <c r="K26" t="s">
        <v>483</v>
      </c>
    </row>
    <row r="27" spans="2:11" x14ac:dyDescent="0.25">
      <c r="B27" s="7">
        <v>452</v>
      </c>
      <c r="C27" s="8" t="s">
        <v>484</v>
      </c>
      <c r="D27">
        <v>452</v>
      </c>
      <c r="E27" s="8" t="s">
        <v>485</v>
      </c>
      <c r="F27" t="str">
        <f t="shared" si="0"/>
        <v/>
      </c>
      <c r="G27" t="str">
        <f t="shared" si="1"/>
        <v/>
      </c>
      <c r="H27" s="45">
        <f t="shared" si="2"/>
        <v>0</v>
      </c>
      <c r="I27" s="17">
        <f t="shared" si="3"/>
        <v>0</v>
      </c>
      <c r="J27">
        <v>452</v>
      </c>
      <c r="K27" t="s">
        <v>485</v>
      </c>
    </row>
    <row r="28" spans="2:11" x14ac:dyDescent="0.25">
      <c r="B28" s="7">
        <v>453</v>
      </c>
      <c r="C28" s="8" t="s">
        <v>486</v>
      </c>
      <c r="D28">
        <v>453</v>
      </c>
      <c r="E28" s="8" t="s">
        <v>487</v>
      </c>
      <c r="F28" t="str">
        <f t="shared" si="0"/>
        <v/>
      </c>
      <c r="G28" t="str">
        <f t="shared" si="1"/>
        <v/>
      </c>
      <c r="H28" s="45">
        <f t="shared" si="2"/>
        <v>0</v>
      </c>
      <c r="I28" s="17">
        <f t="shared" si="3"/>
        <v>0</v>
      </c>
      <c r="J28">
        <v>453</v>
      </c>
      <c r="K28" t="s">
        <v>487</v>
      </c>
    </row>
    <row r="29" spans="2:11" x14ac:dyDescent="0.25">
      <c r="B29" s="7">
        <v>454</v>
      </c>
      <c r="C29" s="8" t="s">
        <v>488</v>
      </c>
      <c r="D29">
        <v>454</v>
      </c>
      <c r="E29" s="8" t="s">
        <v>489</v>
      </c>
      <c r="F29" t="str">
        <f t="shared" si="0"/>
        <v/>
      </c>
      <c r="G29" t="str">
        <f t="shared" si="1"/>
        <v/>
      </c>
      <c r="H29" s="45">
        <f t="shared" si="2"/>
        <v>0</v>
      </c>
      <c r="I29" s="17">
        <f t="shared" si="3"/>
        <v>0</v>
      </c>
      <c r="J29">
        <v>454</v>
      </c>
      <c r="K29" t="s">
        <v>489</v>
      </c>
    </row>
    <row r="30" spans="2:11" x14ac:dyDescent="0.25">
      <c r="B30" s="9">
        <v>461</v>
      </c>
      <c r="C30" s="8" t="s">
        <v>490</v>
      </c>
      <c r="D30">
        <v>461</v>
      </c>
      <c r="E30" s="8" t="s">
        <v>491</v>
      </c>
      <c r="F30" t="str">
        <f t="shared" si="0"/>
        <v/>
      </c>
      <c r="G30" t="str">
        <f t="shared" si="1"/>
        <v/>
      </c>
      <c r="H30" s="45">
        <f t="shared" si="2"/>
        <v>0</v>
      </c>
      <c r="I30" s="17">
        <f t="shared" si="3"/>
        <v>0</v>
      </c>
      <c r="J30">
        <v>461</v>
      </c>
      <c r="K30" t="s">
        <v>491</v>
      </c>
    </row>
    <row r="31" spans="2:11" x14ac:dyDescent="0.25">
      <c r="B31" s="7">
        <v>462</v>
      </c>
      <c r="C31" s="8" t="s">
        <v>492</v>
      </c>
      <c r="D31">
        <v>462</v>
      </c>
      <c r="E31" s="8" t="s">
        <v>493</v>
      </c>
      <c r="F31" t="str">
        <f t="shared" si="0"/>
        <v/>
      </c>
      <c r="G31" t="str">
        <f t="shared" si="1"/>
        <v/>
      </c>
      <c r="H31" s="45">
        <f t="shared" si="2"/>
        <v>0</v>
      </c>
      <c r="I31" s="17">
        <f t="shared" si="3"/>
        <v>0</v>
      </c>
      <c r="J31">
        <v>462</v>
      </c>
      <c r="K31" t="s">
        <v>493</v>
      </c>
    </row>
    <row r="32" spans="2:11" x14ac:dyDescent="0.25">
      <c r="B32" s="7">
        <v>463</v>
      </c>
      <c r="C32" s="8" t="s">
        <v>494</v>
      </c>
      <c r="D32">
        <v>463</v>
      </c>
      <c r="E32" s="8" t="s">
        <v>495</v>
      </c>
      <c r="F32" t="str">
        <f t="shared" si="0"/>
        <v/>
      </c>
      <c r="G32" t="str">
        <f t="shared" si="1"/>
        <v/>
      </c>
      <c r="H32" s="45">
        <f t="shared" si="2"/>
        <v>0</v>
      </c>
      <c r="I32" s="17">
        <f t="shared" si="3"/>
        <v>0</v>
      </c>
      <c r="J32">
        <v>463</v>
      </c>
      <c r="K32" t="s">
        <v>495</v>
      </c>
    </row>
    <row r="33" spans="1:11" ht="30" x14ac:dyDescent="0.25">
      <c r="B33" s="7">
        <v>464</v>
      </c>
      <c r="C33" s="8" t="s">
        <v>496</v>
      </c>
      <c r="D33">
        <v>464</v>
      </c>
      <c r="E33" s="8" t="s">
        <v>497</v>
      </c>
      <c r="F33" t="str">
        <f t="shared" si="0"/>
        <v/>
      </c>
      <c r="G33">
        <f t="shared" si="1"/>
        <v>1</v>
      </c>
      <c r="H33" s="45">
        <f t="shared" si="2"/>
        <v>0</v>
      </c>
      <c r="I33" s="17">
        <f t="shared" si="3"/>
        <v>0</v>
      </c>
      <c r="J33">
        <v>464</v>
      </c>
      <c r="K33" t="s">
        <v>498</v>
      </c>
    </row>
    <row r="34" spans="1:11" x14ac:dyDescent="0.25">
      <c r="B34" s="9">
        <v>465</v>
      </c>
      <c r="C34" s="10" t="s">
        <v>499</v>
      </c>
      <c r="D34">
        <v>465</v>
      </c>
      <c r="E34" s="10" t="s">
        <v>500</v>
      </c>
      <c r="F34" t="str">
        <f t="shared" si="0"/>
        <v/>
      </c>
      <c r="G34" t="str">
        <f t="shared" si="1"/>
        <v/>
      </c>
      <c r="H34" s="45">
        <f t="shared" si="2"/>
        <v>0</v>
      </c>
      <c r="I34" s="17">
        <f t="shared" si="3"/>
        <v>0</v>
      </c>
      <c r="J34">
        <v>465</v>
      </c>
      <c r="K34" t="s">
        <v>500</v>
      </c>
    </row>
    <row r="35" spans="1:11" ht="30" x14ac:dyDescent="0.25">
      <c r="A35">
        <v>1</v>
      </c>
      <c r="B35" s="23">
        <v>471</v>
      </c>
      <c r="C35" s="22" t="s">
        <v>501</v>
      </c>
      <c r="D35">
        <v>471</v>
      </c>
      <c r="E35" s="8" t="s">
        <v>502</v>
      </c>
      <c r="F35" t="str">
        <f t="shared" ref="F35:F67" si="4">+IF(B35=D35,"",1)</f>
        <v/>
      </c>
      <c r="G35" t="str">
        <f t="shared" ref="G35:G67" si="5">+IF(C35=E35,"",1)</f>
        <v/>
      </c>
      <c r="H35" s="45">
        <f t="shared" ref="H35:H67" si="6">+B35-J35</f>
        <v>0</v>
      </c>
      <c r="I35" s="17">
        <f t="shared" ref="I35:I67" si="7">+IF(C35=K35,0,111)</f>
        <v>111</v>
      </c>
      <c r="J35">
        <v>471</v>
      </c>
      <c r="K35" t="s">
        <v>503</v>
      </c>
    </row>
    <row r="36" spans="1:11" x14ac:dyDescent="0.25">
      <c r="B36" s="7">
        <v>472</v>
      </c>
      <c r="C36" s="8" t="s">
        <v>504</v>
      </c>
      <c r="D36">
        <v>472</v>
      </c>
      <c r="E36" s="8" t="s">
        <v>505</v>
      </c>
      <c r="F36" t="str">
        <f t="shared" si="4"/>
        <v/>
      </c>
      <c r="G36" t="str">
        <f t="shared" si="5"/>
        <v/>
      </c>
      <c r="H36" s="45">
        <f t="shared" si="6"/>
        <v>0</v>
      </c>
      <c r="I36" s="17">
        <f t="shared" si="7"/>
        <v>0</v>
      </c>
      <c r="J36">
        <v>472</v>
      </c>
      <c r="K36" t="s">
        <v>505</v>
      </c>
    </row>
    <row r="37" spans="1:11" x14ac:dyDescent="0.25">
      <c r="B37" s="7">
        <v>481</v>
      </c>
      <c r="C37" s="8" t="s">
        <v>506</v>
      </c>
      <c r="D37">
        <v>481</v>
      </c>
      <c r="E37" s="8" t="s">
        <v>507</v>
      </c>
      <c r="F37" t="str">
        <f t="shared" si="4"/>
        <v/>
      </c>
      <c r="G37" t="str">
        <f t="shared" si="5"/>
        <v/>
      </c>
      <c r="H37" s="45">
        <f t="shared" si="6"/>
        <v>0</v>
      </c>
      <c r="I37" s="17">
        <f t="shared" si="7"/>
        <v>0</v>
      </c>
      <c r="J37">
        <v>481</v>
      </c>
      <c r="K37" t="s">
        <v>507</v>
      </c>
    </row>
    <row r="38" spans="1:11" x14ac:dyDescent="0.25">
      <c r="B38" s="7">
        <v>482</v>
      </c>
      <c r="C38" s="8" t="s">
        <v>508</v>
      </c>
      <c r="D38">
        <v>482</v>
      </c>
      <c r="E38" s="8" t="s">
        <v>509</v>
      </c>
      <c r="F38" t="str">
        <f t="shared" si="4"/>
        <v/>
      </c>
      <c r="G38">
        <f t="shared" si="5"/>
        <v>1</v>
      </c>
      <c r="H38" s="45">
        <f t="shared" si="6"/>
        <v>0</v>
      </c>
      <c r="I38" s="17">
        <f t="shared" si="7"/>
        <v>0</v>
      </c>
      <c r="J38">
        <v>482</v>
      </c>
      <c r="K38" t="s">
        <v>510</v>
      </c>
    </row>
    <row r="39" spans="1:11" x14ac:dyDescent="0.25">
      <c r="B39" s="7">
        <v>483</v>
      </c>
      <c r="C39" s="8" t="s">
        <v>511</v>
      </c>
      <c r="D39">
        <v>483</v>
      </c>
      <c r="E39" s="8" t="s">
        <v>512</v>
      </c>
      <c r="F39" t="str">
        <f t="shared" si="4"/>
        <v/>
      </c>
      <c r="G39">
        <f t="shared" si="5"/>
        <v>1</v>
      </c>
      <c r="H39" s="45">
        <f t="shared" si="6"/>
        <v>0</v>
      </c>
      <c r="I39" s="17">
        <f t="shared" si="7"/>
        <v>0</v>
      </c>
      <c r="J39">
        <v>483</v>
      </c>
      <c r="K39" t="s">
        <v>513</v>
      </c>
    </row>
    <row r="40" spans="1:11" ht="30" x14ac:dyDescent="0.25">
      <c r="B40" s="9">
        <v>484</v>
      </c>
      <c r="C40" s="8" t="s">
        <v>514</v>
      </c>
      <c r="D40">
        <v>484</v>
      </c>
      <c r="E40" s="8" t="s">
        <v>515</v>
      </c>
      <c r="F40" t="str">
        <f t="shared" si="4"/>
        <v/>
      </c>
      <c r="G40">
        <f t="shared" si="5"/>
        <v>1</v>
      </c>
      <c r="H40" s="45">
        <f t="shared" si="6"/>
        <v>0</v>
      </c>
      <c r="I40" s="17">
        <f t="shared" si="7"/>
        <v>0</v>
      </c>
      <c r="J40">
        <v>484</v>
      </c>
      <c r="K40" t="s">
        <v>516</v>
      </c>
    </row>
    <row r="41" spans="1:11" ht="30" x14ac:dyDescent="0.25">
      <c r="B41" s="9">
        <v>485</v>
      </c>
      <c r="C41" s="8" t="s">
        <v>517</v>
      </c>
      <c r="D41">
        <v>485</v>
      </c>
      <c r="E41" s="8" t="s">
        <v>518</v>
      </c>
      <c r="F41" t="str">
        <f t="shared" si="4"/>
        <v/>
      </c>
      <c r="G41" t="str">
        <f t="shared" si="5"/>
        <v/>
      </c>
      <c r="H41" s="45">
        <f t="shared" si="6"/>
        <v>0</v>
      </c>
      <c r="I41" s="17">
        <f t="shared" si="7"/>
        <v>0</v>
      </c>
      <c r="J41">
        <v>485</v>
      </c>
      <c r="K41" t="s">
        <v>518</v>
      </c>
    </row>
    <row r="42" spans="1:11" ht="30" x14ac:dyDescent="0.25">
      <c r="B42" s="11">
        <v>489</v>
      </c>
      <c r="C42" s="8" t="s">
        <v>519</v>
      </c>
      <c r="D42">
        <v>489</v>
      </c>
      <c r="E42" s="8" t="s">
        <v>520</v>
      </c>
      <c r="F42" t="str">
        <f t="shared" si="4"/>
        <v/>
      </c>
      <c r="G42" t="str">
        <f t="shared" si="5"/>
        <v/>
      </c>
      <c r="H42" s="45">
        <f t="shared" si="6"/>
        <v>0</v>
      </c>
      <c r="I42" s="17">
        <f t="shared" si="7"/>
        <v>0</v>
      </c>
      <c r="J42">
        <v>489</v>
      </c>
      <c r="K42" t="s">
        <v>520</v>
      </c>
    </row>
    <row r="43" spans="1:11" x14ac:dyDescent="0.25">
      <c r="A43">
        <v>1</v>
      </c>
      <c r="B43" s="19">
        <v>494</v>
      </c>
      <c r="C43" s="22" t="s">
        <v>521</v>
      </c>
      <c r="D43">
        <v>494</v>
      </c>
      <c r="E43" s="8" t="s">
        <v>522</v>
      </c>
      <c r="F43" t="str">
        <f t="shared" si="4"/>
        <v/>
      </c>
      <c r="G43" t="str">
        <f t="shared" si="5"/>
        <v/>
      </c>
      <c r="H43" s="45">
        <f t="shared" si="6"/>
        <v>0</v>
      </c>
      <c r="I43" s="17">
        <f t="shared" si="7"/>
        <v>0</v>
      </c>
      <c r="J43">
        <v>494</v>
      </c>
      <c r="K43" t="s">
        <v>522</v>
      </c>
    </row>
    <row r="44" spans="1:11" x14ac:dyDescent="0.25">
      <c r="A44">
        <v>1</v>
      </c>
      <c r="B44" s="19">
        <v>495</v>
      </c>
      <c r="C44" s="22" t="s">
        <v>523</v>
      </c>
      <c r="D44">
        <v>495</v>
      </c>
      <c r="E44" s="8" t="s">
        <v>524</v>
      </c>
      <c r="F44" t="str">
        <f t="shared" si="4"/>
        <v/>
      </c>
      <c r="G44" t="str">
        <f t="shared" si="5"/>
        <v/>
      </c>
      <c r="H44" s="45">
        <f t="shared" si="6"/>
        <v>0</v>
      </c>
      <c r="I44" s="17">
        <f t="shared" si="7"/>
        <v>0</v>
      </c>
      <c r="J44">
        <v>495</v>
      </c>
      <c r="K44" t="s">
        <v>524</v>
      </c>
    </row>
    <row r="45" spans="1:11" ht="30" x14ac:dyDescent="0.25">
      <c r="A45">
        <v>1</v>
      </c>
      <c r="B45" s="19">
        <v>496</v>
      </c>
      <c r="C45" s="22" t="s">
        <v>525</v>
      </c>
      <c r="D45">
        <v>496</v>
      </c>
      <c r="E45" s="8" t="s">
        <v>526</v>
      </c>
      <c r="F45" t="str">
        <f t="shared" si="4"/>
        <v/>
      </c>
      <c r="G45">
        <f t="shared" si="5"/>
        <v>1</v>
      </c>
      <c r="H45" s="45">
        <f t="shared" si="6"/>
        <v>0</v>
      </c>
      <c r="I45" s="17">
        <f t="shared" si="7"/>
        <v>0</v>
      </c>
      <c r="J45">
        <v>496</v>
      </c>
      <c r="K45" t="s">
        <v>527</v>
      </c>
    </row>
    <row r="46" spans="1:11" x14ac:dyDescent="0.25">
      <c r="A46">
        <v>1</v>
      </c>
      <c r="B46" s="19">
        <v>499</v>
      </c>
      <c r="C46" s="22" t="s">
        <v>528</v>
      </c>
      <c r="D46">
        <v>499</v>
      </c>
      <c r="E46" s="8" t="s">
        <v>529</v>
      </c>
      <c r="F46" t="str">
        <f t="shared" si="4"/>
        <v/>
      </c>
      <c r="G46">
        <f t="shared" si="5"/>
        <v>1</v>
      </c>
      <c r="H46" s="45">
        <f t="shared" si="6"/>
        <v>0</v>
      </c>
      <c r="I46" s="17">
        <f t="shared" si="7"/>
        <v>0</v>
      </c>
      <c r="J46">
        <v>499</v>
      </c>
      <c r="K46" t="s">
        <v>530</v>
      </c>
    </row>
    <row r="47" spans="1:11" x14ac:dyDescent="0.25">
      <c r="B47" s="12">
        <v>511</v>
      </c>
      <c r="C47" s="8" t="s">
        <v>531</v>
      </c>
      <c r="D47" s="8">
        <v>511</v>
      </c>
      <c r="E47" s="18" t="s">
        <v>532</v>
      </c>
      <c r="F47" t="str">
        <f t="shared" si="4"/>
        <v/>
      </c>
      <c r="G47">
        <f t="shared" si="5"/>
        <v>1</v>
      </c>
      <c r="H47" s="45">
        <f t="shared" si="6"/>
        <v>0</v>
      </c>
      <c r="I47" s="17">
        <f t="shared" si="7"/>
        <v>0</v>
      </c>
      <c r="J47">
        <v>511</v>
      </c>
      <c r="K47" t="s">
        <v>533</v>
      </c>
    </row>
    <row r="48" spans="1:11" x14ac:dyDescent="0.25">
      <c r="B48" s="12">
        <v>512</v>
      </c>
      <c r="C48" s="8" t="s">
        <v>534</v>
      </c>
      <c r="D48" s="8">
        <v>512</v>
      </c>
      <c r="E48" s="18" t="s">
        <v>535</v>
      </c>
      <c r="F48" t="str">
        <f t="shared" si="4"/>
        <v/>
      </c>
      <c r="G48" t="str">
        <f t="shared" si="5"/>
        <v/>
      </c>
      <c r="H48" s="45">
        <f t="shared" si="6"/>
        <v>0</v>
      </c>
      <c r="I48" s="17">
        <f t="shared" si="7"/>
        <v>0</v>
      </c>
      <c r="J48">
        <v>512</v>
      </c>
      <c r="K48" t="s">
        <v>535</v>
      </c>
    </row>
    <row r="49" spans="2:11" x14ac:dyDescent="0.25">
      <c r="B49" s="12">
        <v>513</v>
      </c>
      <c r="C49" s="8" t="s">
        <v>536</v>
      </c>
      <c r="D49" s="8">
        <v>513</v>
      </c>
      <c r="E49" s="18" t="s">
        <v>537</v>
      </c>
      <c r="F49" t="str">
        <f t="shared" si="4"/>
        <v/>
      </c>
      <c r="G49">
        <f t="shared" si="5"/>
        <v>1</v>
      </c>
      <c r="H49" s="45">
        <f t="shared" si="6"/>
        <v>0</v>
      </c>
      <c r="I49" s="17">
        <f t="shared" si="7"/>
        <v>0</v>
      </c>
      <c r="J49">
        <v>513</v>
      </c>
      <c r="K49" t="s">
        <v>538</v>
      </c>
    </row>
    <row r="50" spans="2:11" x14ac:dyDescent="0.25">
      <c r="B50" s="9">
        <v>514</v>
      </c>
      <c r="C50" s="8" t="s">
        <v>539</v>
      </c>
      <c r="D50" s="8">
        <v>514</v>
      </c>
      <c r="E50" s="18" t="s">
        <v>540</v>
      </c>
      <c r="F50" t="str">
        <f t="shared" si="4"/>
        <v/>
      </c>
      <c r="G50" t="str">
        <f t="shared" si="5"/>
        <v/>
      </c>
      <c r="H50" s="45">
        <f t="shared" si="6"/>
        <v>0</v>
      </c>
      <c r="I50" s="17">
        <f t="shared" si="7"/>
        <v>0</v>
      </c>
      <c r="J50">
        <v>514</v>
      </c>
      <c r="K50" t="s">
        <v>540</v>
      </c>
    </row>
    <row r="51" spans="2:11" x14ac:dyDescent="0.25">
      <c r="B51" s="9">
        <v>515</v>
      </c>
      <c r="C51" s="8" t="s">
        <v>541</v>
      </c>
      <c r="D51" s="8">
        <v>515</v>
      </c>
      <c r="E51" s="18" t="s">
        <v>542</v>
      </c>
      <c r="F51" t="str">
        <f t="shared" si="4"/>
        <v/>
      </c>
      <c r="G51" t="str">
        <f t="shared" si="5"/>
        <v/>
      </c>
      <c r="H51" s="45">
        <f t="shared" si="6"/>
        <v>0</v>
      </c>
      <c r="I51" s="17">
        <f t="shared" si="7"/>
        <v>0</v>
      </c>
      <c r="J51">
        <v>515</v>
      </c>
      <c r="K51" t="s">
        <v>542</v>
      </c>
    </row>
    <row r="52" spans="2:11" x14ac:dyDescent="0.25">
      <c r="B52" s="12">
        <v>521</v>
      </c>
      <c r="C52" s="8" t="s">
        <v>543</v>
      </c>
      <c r="D52" s="8">
        <v>521</v>
      </c>
      <c r="E52" s="18" t="s">
        <v>544</v>
      </c>
      <c r="F52" t="str">
        <f t="shared" si="4"/>
        <v/>
      </c>
      <c r="G52" t="str">
        <f t="shared" si="5"/>
        <v/>
      </c>
      <c r="H52" s="45">
        <f t="shared" si="6"/>
        <v>0</v>
      </c>
      <c r="I52" s="17">
        <f t="shared" si="7"/>
        <v>0</v>
      </c>
      <c r="J52">
        <v>521</v>
      </c>
      <c r="K52" t="s">
        <v>544</v>
      </c>
    </row>
    <row r="53" spans="2:11" x14ac:dyDescent="0.25">
      <c r="B53" s="12">
        <v>522</v>
      </c>
      <c r="C53" s="8" t="s">
        <v>545</v>
      </c>
      <c r="D53" s="8">
        <v>522</v>
      </c>
      <c r="E53" s="18" t="s">
        <v>546</v>
      </c>
      <c r="F53" t="str">
        <f t="shared" si="4"/>
        <v/>
      </c>
      <c r="G53" t="str">
        <f t="shared" si="5"/>
        <v/>
      </c>
      <c r="H53" s="45">
        <f t="shared" si="6"/>
        <v>0</v>
      </c>
      <c r="I53" s="17">
        <f t="shared" si="7"/>
        <v>0</v>
      </c>
      <c r="J53">
        <v>522</v>
      </c>
      <c r="K53" t="s">
        <v>546</v>
      </c>
    </row>
    <row r="54" spans="2:11" x14ac:dyDescent="0.25">
      <c r="B54" s="12">
        <v>523</v>
      </c>
      <c r="C54" s="8" t="s">
        <v>547</v>
      </c>
      <c r="D54" s="8">
        <v>523</v>
      </c>
      <c r="E54" s="18" t="s">
        <v>548</v>
      </c>
      <c r="F54" t="str">
        <f t="shared" si="4"/>
        <v/>
      </c>
      <c r="G54">
        <f t="shared" si="5"/>
        <v>1</v>
      </c>
      <c r="H54" s="45">
        <f t="shared" si="6"/>
        <v>0</v>
      </c>
      <c r="I54" s="17">
        <f t="shared" si="7"/>
        <v>0</v>
      </c>
      <c r="J54">
        <v>523</v>
      </c>
      <c r="K54" t="s">
        <v>549</v>
      </c>
    </row>
    <row r="55" spans="2:11" x14ac:dyDescent="0.25">
      <c r="B55" s="12">
        <v>531</v>
      </c>
      <c r="C55" s="8" t="s">
        <v>550</v>
      </c>
      <c r="D55" s="8">
        <v>531</v>
      </c>
      <c r="E55" s="18" t="s">
        <v>551</v>
      </c>
      <c r="F55" t="str">
        <f t="shared" si="4"/>
        <v/>
      </c>
      <c r="G55" t="str">
        <f t="shared" si="5"/>
        <v/>
      </c>
      <c r="H55" s="45">
        <f t="shared" si="6"/>
        <v>0</v>
      </c>
      <c r="I55" s="17">
        <f t="shared" si="7"/>
        <v>0</v>
      </c>
      <c r="J55">
        <v>531</v>
      </c>
      <c r="K55" t="s">
        <v>551</v>
      </c>
    </row>
    <row r="56" spans="2:11" x14ac:dyDescent="0.25">
      <c r="B56" s="12">
        <v>541</v>
      </c>
      <c r="C56" s="8" t="s">
        <v>552</v>
      </c>
      <c r="D56" s="8">
        <v>541</v>
      </c>
      <c r="E56" s="18" t="s">
        <v>553</v>
      </c>
      <c r="F56" t="str">
        <f t="shared" si="4"/>
        <v/>
      </c>
      <c r="G56">
        <f t="shared" si="5"/>
        <v>1</v>
      </c>
      <c r="H56" s="45">
        <f t="shared" si="6"/>
        <v>0</v>
      </c>
      <c r="I56" s="17">
        <f t="shared" si="7"/>
        <v>0</v>
      </c>
      <c r="J56">
        <v>541</v>
      </c>
      <c r="K56" t="s">
        <v>554</v>
      </c>
    </row>
    <row r="57" spans="2:11" x14ac:dyDescent="0.25">
      <c r="B57" s="12">
        <v>542</v>
      </c>
      <c r="C57" s="8" t="s">
        <v>555</v>
      </c>
      <c r="D57" s="8">
        <v>542</v>
      </c>
      <c r="E57" s="18" t="s">
        <v>556</v>
      </c>
      <c r="F57" t="str">
        <f t="shared" si="4"/>
        <v/>
      </c>
      <c r="G57" t="str">
        <f t="shared" si="5"/>
        <v/>
      </c>
      <c r="H57" s="45">
        <f t="shared" si="6"/>
        <v>0</v>
      </c>
      <c r="I57" s="17">
        <f t="shared" si="7"/>
        <v>0</v>
      </c>
      <c r="J57">
        <v>542</v>
      </c>
      <c r="K57" t="s">
        <v>556</v>
      </c>
    </row>
    <row r="58" spans="2:11" x14ac:dyDescent="0.25">
      <c r="B58" s="12">
        <v>543</v>
      </c>
      <c r="C58" s="8" t="s">
        <v>557</v>
      </c>
      <c r="D58" s="8">
        <v>543</v>
      </c>
      <c r="E58" s="18" t="s">
        <v>558</v>
      </c>
      <c r="F58" t="str">
        <f t="shared" si="4"/>
        <v/>
      </c>
      <c r="G58" t="str">
        <f t="shared" si="5"/>
        <v/>
      </c>
      <c r="H58" s="45">
        <f t="shared" si="6"/>
        <v>0</v>
      </c>
      <c r="I58" s="17">
        <f t="shared" si="7"/>
        <v>0</v>
      </c>
      <c r="J58">
        <v>543</v>
      </c>
      <c r="K58" t="s">
        <v>558</v>
      </c>
    </row>
    <row r="59" spans="2:11" ht="30" x14ac:dyDescent="0.25">
      <c r="B59" s="11">
        <v>551</v>
      </c>
      <c r="C59" s="8" t="s">
        <v>559</v>
      </c>
      <c r="D59" s="8">
        <v>551</v>
      </c>
      <c r="E59" s="18" t="s">
        <v>560</v>
      </c>
      <c r="F59" t="str">
        <f t="shared" si="4"/>
        <v/>
      </c>
      <c r="G59" t="str">
        <f t="shared" si="5"/>
        <v/>
      </c>
      <c r="H59" s="45">
        <f t="shared" si="6"/>
        <v>0</v>
      </c>
      <c r="I59" s="17">
        <f t="shared" si="7"/>
        <v>0</v>
      </c>
      <c r="J59">
        <v>551</v>
      </c>
      <c r="K59" t="s">
        <v>560</v>
      </c>
    </row>
    <row r="60" spans="2:11" x14ac:dyDescent="0.25">
      <c r="B60" s="7">
        <v>611</v>
      </c>
      <c r="C60" s="8" t="s">
        <v>561</v>
      </c>
      <c r="D60" s="8">
        <v>611</v>
      </c>
      <c r="E60" s="18" t="s">
        <v>562</v>
      </c>
      <c r="F60" t="str">
        <f t="shared" si="4"/>
        <v/>
      </c>
      <c r="G60" t="str">
        <f t="shared" si="5"/>
        <v/>
      </c>
      <c r="H60" s="45">
        <f t="shared" si="6"/>
        <v>0</v>
      </c>
      <c r="I60" s="17">
        <f t="shared" si="7"/>
        <v>0</v>
      </c>
      <c r="J60">
        <v>611</v>
      </c>
      <c r="K60" t="s">
        <v>562</v>
      </c>
    </row>
    <row r="61" spans="2:11" x14ac:dyDescent="0.25">
      <c r="B61" s="7">
        <v>612</v>
      </c>
      <c r="C61" s="8" t="s">
        <v>563</v>
      </c>
      <c r="D61" s="7">
        <v>612</v>
      </c>
      <c r="E61" s="18" t="s">
        <v>564</v>
      </c>
      <c r="F61" t="str">
        <f t="shared" si="4"/>
        <v/>
      </c>
      <c r="G61" t="str">
        <f t="shared" si="5"/>
        <v/>
      </c>
      <c r="H61" s="45">
        <f t="shared" si="6"/>
        <v>0</v>
      </c>
      <c r="I61" s="17">
        <f t="shared" si="7"/>
        <v>0</v>
      </c>
      <c r="J61">
        <v>612</v>
      </c>
      <c r="K61" t="s">
        <v>564</v>
      </c>
    </row>
    <row r="62" spans="2:11" x14ac:dyDescent="0.25">
      <c r="B62" s="7">
        <v>613</v>
      </c>
      <c r="C62" s="8" t="s">
        <v>565</v>
      </c>
      <c r="D62">
        <v>613</v>
      </c>
      <c r="E62" s="18" t="s">
        <v>566</v>
      </c>
      <c r="F62" t="str">
        <f t="shared" si="4"/>
        <v/>
      </c>
      <c r="G62">
        <f t="shared" si="5"/>
        <v>1</v>
      </c>
      <c r="H62" s="45">
        <f t="shared" si="6"/>
        <v>0</v>
      </c>
      <c r="I62" s="17">
        <f t="shared" si="7"/>
        <v>0</v>
      </c>
      <c r="J62">
        <v>613</v>
      </c>
      <c r="K62" t="s">
        <v>567</v>
      </c>
    </row>
    <row r="63" spans="2:11" x14ac:dyDescent="0.25">
      <c r="B63" s="9">
        <v>614</v>
      </c>
      <c r="C63" s="8" t="s">
        <v>568</v>
      </c>
      <c r="D63">
        <v>614</v>
      </c>
      <c r="E63" s="18" t="s">
        <v>569</v>
      </c>
      <c r="F63" t="str">
        <f t="shared" si="4"/>
        <v/>
      </c>
      <c r="G63">
        <f t="shared" si="5"/>
        <v>1</v>
      </c>
      <c r="H63" s="45">
        <f t="shared" si="6"/>
        <v>0</v>
      </c>
      <c r="I63" s="17">
        <f t="shared" si="7"/>
        <v>0</v>
      </c>
      <c r="J63">
        <v>614</v>
      </c>
      <c r="K63" t="s">
        <v>570</v>
      </c>
    </row>
    <row r="64" spans="2:11" x14ac:dyDescent="0.25">
      <c r="B64" s="7">
        <v>621</v>
      </c>
      <c r="C64" s="8" t="s">
        <v>571</v>
      </c>
      <c r="D64">
        <v>621</v>
      </c>
      <c r="E64" s="18" t="s">
        <v>572</v>
      </c>
      <c r="F64" t="str">
        <f t="shared" si="4"/>
        <v/>
      </c>
      <c r="G64" t="str">
        <f t="shared" si="5"/>
        <v/>
      </c>
      <c r="H64" s="45">
        <f t="shared" si="6"/>
        <v>0</v>
      </c>
      <c r="I64" s="17">
        <f t="shared" si="7"/>
        <v>0</v>
      </c>
      <c r="J64">
        <v>621</v>
      </c>
      <c r="K64" t="s">
        <v>572</v>
      </c>
    </row>
    <row r="65" spans="2:11" x14ac:dyDescent="0.25">
      <c r="B65" s="7">
        <v>622</v>
      </c>
      <c r="C65" s="8" t="s">
        <v>573</v>
      </c>
      <c r="D65">
        <v>622</v>
      </c>
      <c r="E65" s="18" t="s">
        <v>574</v>
      </c>
      <c r="F65" t="str">
        <f t="shared" si="4"/>
        <v/>
      </c>
      <c r="G65" t="str">
        <f t="shared" si="5"/>
        <v/>
      </c>
      <c r="H65" s="45">
        <f t="shared" si="6"/>
        <v>0</v>
      </c>
      <c r="I65" s="17">
        <f t="shared" si="7"/>
        <v>0</v>
      </c>
      <c r="J65">
        <v>622</v>
      </c>
      <c r="K65" t="s">
        <v>574</v>
      </c>
    </row>
    <row r="66" spans="2:11" ht="45" x14ac:dyDescent="0.25">
      <c r="B66" s="9">
        <v>623</v>
      </c>
      <c r="C66" s="7" t="s">
        <v>575</v>
      </c>
      <c r="D66">
        <v>623</v>
      </c>
      <c r="E66" s="18" t="s">
        <v>576</v>
      </c>
      <c r="F66" t="str">
        <f t="shared" si="4"/>
        <v/>
      </c>
      <c r="G66">
        <f t="shared" si="5"/>
        <v>1</v>
      </c>
      <c r="H66" s="45">
        <f t="shared" si="6"/>
        <v>0</v>
      </c>
      <c r="I66" s="17">
        <f t="shared" si="7"/>
        <v>0</v>
      </c>
      <c r="J66">
        <v>623</v>
      </c>
      <c r="K66" t="s">
        <v>577</v>
      </c>
    </row>
    <row r="67" spans="2:11" ht="30" x14ac:dyDescent="0.25">
      <c r="B67" s="21">
        <v>699</v>
      </c>
      <c r="C67" s="20" t="str">
        <f>+E67</f>
        <v>КОНТРА КЊИЖЕЊЕ – ИЗДАЦИ ЗА ОТПЛАТУ ГЛАВНИЦЕ И НАБАВКУ ФИНАНСИЈСКЕ ИМОВИНЕ</v>
      </c>
      <c r="D67">
        <v>699</v>
      </c>
      <c r="E67" s="18" t="s">
        <v>578</v>
      </c>
      <c r="F67" t="str">
        <f t="shared" si="4"/>
        <v/>
      </c>
      <c r="G67" t="str">
        <f t="shared" si="5"/>
        <v/>
      </c>
      <c r="H67" s="45">
        <f t="shared" si="6"/>
        <v>0</v>
      </c>
      <c r="I67" s="17">
        <f t="shared" si="7"/>
        <v>111</v>
      </c>
      <c r="J67">
        <v>699</v>
      </c>
      <c r="K67" t="s">
        <v>579</v>
      </c>
    </row>
    <row r="68" spans="2:11" x14ac:dyDescent="0.25">
      <c r="H68" s="45"/>
      <c r="I68" s="17"/>
      <c r="J68">
        <v>711</v>
      </c>
      <c r="K68" t="s">
        <v>580</v>
      </c>
    </row>
    <row r="69" spans="2:11" x14ac:dyDescent="0.25">
      <c r="J69">
        <v>712</v>
      </c>
      <c r="K69" t="s">
        <v>581</v>
      </c>
    </row>
    <row r="70" spans="2:11" x14ac:dyDescent="0.25">
      <c r="J70">
        <v>713</v>
      </c>
      <c r="K70" t="s">
        <v>582</v>
      </c>
    </row>
    <row r="71" spans="2:11" x14ac:dyDescent="0.25">
      <c r="J71">
        <v>714</v>
      </c>
      <c r="K71" t="s">
        <v>583</v>
      </c>
    </row>
    <row r="72" spans="2:11" x14ac:dyDescent="0.25">
      <c r="J72">
        <v>715</v>
      </c>
      <c r="K72" t="s">
        <v>584</v>
      </c>
    </row>
    <row r="73" spans="2:11" x14ac:dyDescent="0.25">
      <c r="J73">
        <v>716</v>
      </c>
      <c r="K73" t="s">
        <v>585</v>
      </c>
    </row>
    <row r="74" spans="2:11" x14ac:dyDescent="0.25">
      <c r="J74">
        <v>717</v>
      </c>
      <c r="K74" t="s">
        <v>586</v>
      </c>
    </row>
    <row r="75" spans="2:11" x14ac:dyDescent="0.25">
      <c r="J75">
        <v>719</v>
      </c>
      <c r="K75" t="s">
        <v>587</v>
      </c>
    </row>
    <row r="76" spans="2:11" x14ac:dyDescent="0.25">
      <c r="J76">
        <v>721</v>
      </c>
      <c r="K76" t="s">
        <v>588</v>
      </c>
    </row>
    <row r="77" spans="2:11" x14ac:dyDescent="0.25">
      <c r="J77">
        <v>722</v>
      </c>
      <c r="K77" t="s">
        <v>589</v>
      </c>
    </row>
    <row r="78" spans="2:11" x14ac:dyDescent="0.25">
      <c r="J78">
        <v>731</v>
      </c>
      <c r="K78" t="s">
        <v>590</v>
      </c>
    </row>
    <row r="79" spans="2:11" x14ac:dyDescent="0.25">
      <c r="J79">
        <v>732</v>
      </c>
      <c r="K79" t="s">
        <v>591</v>
      </c>
    </row>
    <row r="80" spans="2:11" x14ac:dyDescent="0.25">
      <c r="J80">
        <v>733</v>
      </c>
      <c r="K80" t="s">
        <v>592</v>
      </c>
    </row>
    <row r="81" spans="10:11" x14ac:dyDescent="0.25">
      <c r="J81">
        <v>741</v>
      </c>
      <c r="K81" t="s">
        <v>593</v>
      </c>
    </row>
    <row r="82" spans="10:11" x14ac:dyDescent="0.25">
      <c r="J82">
        <v>742</v>
      </c>
      <c r="K82" t="s">
        <v>594</v>
      </c>
    </row>
    <row r="83" spans="10:11" x14ac:dyDescent="0.25">
      <c r="J83">
        <v>743</v>
      </c>
      <c r="K83" t="s">
        <v>595</v>
      </c>
    </row>
    <row r="84" spans="10:11" x14ac:dyDescent="0.25">
      <c r="J84">
        <v>744</v>
      </c>
      <c r="K84" t="s">
        <v>596</v>
      </c>
    </row>
    <row r="85" spans="10:11" x14ac:dyDescent="0.25">
      <c r="J85">
        <v>745</v>
      </c>
      <c r="K85" t="s">
        <v>597</v>
      </c>
    </row>
    <row r="86" spans="10:11" x14ac:dyDescent="0.25">
      <c r="J86">
        <v>771</v>
      </c>
      <c r="K86" t="s">
        <v>598</v>
      </c>
    </row>
    <row r="87" spans="10:11" x14ac:dyDescent="0.25">
      <c r="J87">
        <v>772</v>
      </c>
      <c r="K87" t="s">
        <v>599</v>
      </c>
    </row>
    <row r="88" spans="10:11" x14ac:dyDescent="0.25">
      <c r="J88">
        <v>781</v>
      </c>
      <c r="K88" t="s">
        <v>600</v>
      </c>
    </row>
    <row r="89" spans="10:11" x14ac:dyDescent="0.25">
      <c r="J89">
        <v>791</v>
      </c>
      <c r="K89" t="s">
        <v>601</v>
      </c>
    </row>
    <row r="90" spans="10:11" x14ac:dyDescent="0.25">
      <c r="J90">
        <v>811</v>
      </c>
      <c r="K90" t="s">
        <v>602</v>
      </c>
    </row>
    <row r="91" spans="10:11" x14ac:dyDescent="0.25">
      <c r="J91">
        <v>812</v>
      </c>
      <c r="K91" t="s">
        <v>603</v>
      </c>
    </row>
    <row r="92" spans="10:11" x14ac:dyDescent="0.25">
      <c r="J92">
        <v>813</v>
      </c>
      <c r="K92" t="s">
        <v>604</v>
      </c>
    </row>
    <row r="93" spans="10:11" x14ac:dyDescent="0.25">
      <c r="J93">
        <v>821</v>
      </c>
      <c r="K93" t="s">
        <v>605</v>
      </c>
    </row>
    <row r="94" spans="10:11" x14ac:dyDescent="0.25">
      <c r="J94">
        <v>822</v>
      </c>
      <c r="K94" t="s">
        <v>606</v>
      </c>
    </row>
    <row r="95" spans="10:11" x14ac:dyDescent="0.25">
      <c r="J95">
        <v>823</v>
      </c>
      <c r="K95" t="s">
        <v>607</v>
      </c>
    </row>
    <row r="96" spans="10:11" x14ac:dyDescent="0.25">
      <c r="J96">
        <v>831</v>
      </c>
      <c r="K96" t="s">
        <v>608</v>
      </c>
    </row>
    <row r="97" spans="10:11" x14ac:dyDescent="0.25">
      <c r="J97">
        <v>841</v>
      </c>
      <c r="K97" t="s">
        <v>609</v>
      </c>
    </row>
    <row r="98" spans="10:11" x14ac:dyDescent="0.25">
      <c r="J98">
        <v>842</v>
      </c>
      <c r="K98" t="s">
        <v>610</v>
      </c>
    </row>
    <row r="99" spans="10:11" x14ac:dyDescent="0.25">
      <c r="J99">
        <v>843</v>
      </c>
      <c r="K99" t="s">
        <v>611</v>
      </c>
    </row>
    <row r="100" spans="10:11" x14ac:dyDescent="0.25">
      <c r="J100">
        <v>911</v>
      </c>
      <c r="K100" t="s">
        <v>612</v>
      </c>
    </row>
    <row r="101" spans="10:11" x14ac:dyDescent="0.25">
      <c r="J101">
        <v>912</v>
      </c>
      <c r="K101" t="s">
        <v>613</v>
      </c>
    </row>
    <row r="102" spans="10:11" x14ac:dyDescent="0.25">
      <c r="J102">
        <v>921</v>
      </c>
      <c r="K102" t="s">
        <v>614</v>
      </c>
    </row>
    <row r="103" spans="10:11" x14ac:dyDescent="0.25">
      <c r="J103">
        <v>922</v>
      </c>
      <c r="K103" t="s">
        <v>615</v>
      </c>
    </row>
    <row r="104" spans="10:11" x14ac:dyDescent="0.25">
      <c r="J104">
        <v>999</v>
      </c>
      <c r="K104" t="s">
        <v>616</v>
      </c>
    </row>
  </sheetData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3:H109"/>
  <sheetViews>
    <sheetView zoomScale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7.5703125" defaultRowHeight="15" customHeight="1" x14ac:dyDescent="0.25"/>
  <cols>
    <col min="1" max="1" width="7.5703125" style="2" bestFit="1" customWidth="1"/>
    <col min="2" max="2" width="9" bestFit="1" customWidth="1"/>
    <col min="3" max="3" width="80.85546875" bestFit="1" customWidth="1"/>
    <col min="4" max="4" width="7.5703125" bestFit="1" customWidth="1"/>
    <col min="5" max="5" width="124.5703125" bestFit="1" customWidth="1"/>
  </cols>
  <sheetData>
    <row r="3" spans="1:6" x14ac:dyDescent="0.25">
      <c r="A3" s="26" t="s">
        <v>617</v>
      </c>
      <c r="B3" s="15"/>
      <c r="C3" s="15"/>
      <c r="D3" s="14"/>
      <c r="E3" s="14"/>
      <c r="F3" s="27"/>
    </row>
    <row r="4" spans="1:6" x14ac:dyDescent="0.25">
      <c r="A4" s="26" t="s">
        <v>618</v>
      </c>
      <c r="B4" s="13"/>
      <c r="C4" s="13"/>
      <c r="D4" s="13" t="s">
        <v>619</v>
      </c>
      <c r="E4" s="13" t="s">
        <v>620</v>
      </c>
      <c r="F4" s="27" t="s">
        <v>621</v>
      </c>
    </row>
    <row r="5" spans="1:6" ht="26.25" x14ac:dyDescent="0.25">
      <c r="A5" s="28" t="s">
        <v>622</v>
      </c>
      <c r="B5" s="13"/>
      <c r="C5" s="37" t="s">
        <v>623</v>
      </c>
      <c r="D5" s="13" t="s">
        <v>624</v>
      </c>
      <c r="E5" s="32" t="s">
        <v>625</v>
      </c>
      <c r="F5" s="29">
        <v>1</v>
      </c>
    </row>
    <row r="6" spans="1:6" x14ac:dyDescent="0.25">
      <c r="A6" s="30"/>
      <c r="B6" s="31" t="s">
        <v>626</v>
      </c>
      <c r="C6" s="31" t="s">
        <v>627</v>
      </c>
      <c r="D6" s="13" t="s">
        <v>628</v>
      </c>
      <c r="E6" s="32" t="s">
        <v>629</v>
      </c>
      <c r="F6" s="29">
        <v>1</v>
      </c>
    </row>
    <row r="7" spans="1:6" x14ac:dyDescent="0.25">
      <c r="A7" s="30"/>
      <c r="B7" s="31" t="s">
        <v>630</v>
      </c>
      <c r="C7" s="31" t="s">
        <v>631</v>
      </c>
      <c r="D7" s="13" t="s">
        <v>632</v>
      </c>
      <c r="E7" s="32" t="s">
        <v>633</v>
      </c>
      <c r="F7" s="29">
        <v>1</v>
      </c>
    </row>
    <row r="8" spans="1:6" x14ac:dyDescent="0.25">
      <c r="A8" s="30"/>
      <c r="B8" s="31" t="s">
        <v>634</v>
      </c>
      <c r="C8" s="31" t="s">
        <v>635</v>
      </c>
      <c r="D8" s="13" t="s">
        <v>636</v>
      </c>
      <c r="E8" s="32" t="s">
        <v>637</v>
      </c>
      <c r="F8" s="29">
        <v>1</v>
      </c>
    </row>
    <row r="9" spans="1:6" x14ac:dyDescent="0.25">
      <c r="A9" s="30"/>
      <c r="B9" s="16"/>
      <c r="C9" s="16"/>
      <c r="D9" s="13" t="s">
        <v>638</v>
      </c>
      <c r="E9" s="32" t="s">
        <v>639</v>
      </c>
      <c r="F9" s="29">
        <v>1</v>
      </c>
    </row>
    <row r="10" spans="1:6" x14ac:dyDescent="0.25">
      <c r="A10" s="30"/>
      <c r="B10" s="16"/>
      <c r="C10" s="16"/>
      <c r="D10" s="13" t="s">
        <v>640</v>
      </c>
      <c r="E10" s="32" t="s">
        <v>641</v>
      </c>
      <c r="F10" s="29">
        <v>1</v>
      </c>
    </row>
    <row r="11" spans="1:6" x14ac:dyDescent="0.25">
      <c r="A11" s="30"/>
      <c r="B11" s="16"/>
      <c r="C11" s="16"/>
      <c r="D11" s="13" t="s">
        <v>642</v>
      </c>
      <c r="E11" s="32" t="s">
        <v>643</v>
      </c>
      <c r="F11" s="29">
        <v>1</v>
      </c>
    </row>
    <row r="12" spans="1:6" x14ac:dyDescent="0.25">
      <c r="A12" s="30"/>
      <c r="B12" s="16"/>
      <c r="C12" s="16"/>
      <c r="D12" s="13" t="s">
        <v>644</v>
      </c>
      <c r="E12" s="32" t="s">
        <v>645</v>
      </c>
      <c r="F12" s="29">
        <v>1</v>
      </c>
    </row>
    <row r="13" spans="1:6" x14ac:dyDescent="0.25">
      <c r="A13" s="30"/>
      <c r="B13" s="16"/>
      <c r="C13" s="16"/>
      <c r="D13" s="13" t="s">
        <v>646</v>
      </c>
      <c r="E13" s="32" t="s">
        <v>647</v>
      </c>
      <c r="F13" s="29">
        <v>1</v>
      </c>
    </row>
    <row r="14" spans="1:6" x14ac:dyDescent="0.25">
      <c r="A14" s="30"/>
      <c r="B14" s="16"/>
      <c r="C14" s="16"/>
      <c r="D14" s="13" t="s">
        <v>648</v>
      </c>
      <c r="E14" s="32" t="s">
        <v>649</v>
      </c>
      <c r="F14" s="29">
        <v>1</v>
      </c>
    </row>
    <row r="15" spans="1:6" x14ac:dyDescent="0.25">
      <c r="A15" s="30"/>
      <c r="B15" s="16"/>
      <c r="C15" s="16"/>
      <c r="D15" s="13" t="s">
        <v>650</v>
      </c>
      <c r="E15" s="32" t="s">
        <v>651</v>
      </c>
      <c r="F15" s="29">
        <v>1</v>
      </c>
    </row>
    <row r="16" spans="1:6" x14ac:dyDescent="0.25">
      <c r="A16" s="30"/>
      <c r="B16" s="16"/>
      <c r="C16" s="16"/>
      <c r="D16" s="13" t="s">
        <v>652</v>
      </c>
      <c r="E16" s="32" t="s">
        <v>653</v>
      </c>
      <c r="F16" s="29">
        <v>1</v>
      </c>
    </row>
    <row r="17" spans="1:6" x14ac:dyDescent="0.25">
      <c r="A17" s="30"/>
      <c r="B17" s="16"/>
      <c r="C17" s="16"/>
      <c r="D17" s="13" t="s">
        <v>654</v>
      </c>
      <c r="E17" s="32" t="s">
        <v>655</v>
      </c>
      <c r="F17" s="29">
        <v>1</v>
      </c>
    </row>
    <row r="18" spans="1:6" x14ac:dyDescent="0.25">
      <c r="A18" s="30"/>
      <c r="B18" s="16"/>
      <c r="C18" s="16"/>
      <c r="D18" s="13" t="s">
        <v>656</v>
      </c>
      <c r="E18" s="32" t="s">
        <v>657</v>
      </c>
      <c r="F18" s="29">
        <v>1</v>
      </c>
    </row>
    <row r="19" spans="1:6" x14ac:dyDescent="0.25">
      <c r="A19" s="30"/>
      <c r="B19" s="16"/>
      <c r="C19" s="16"/>
      <c r="D19" s="13" t="s">
        <v>658</v>
      </c>
      <c r="E19" s="32" t="s">
        <v>659</v>
      </c>
      <c r="F19" s="29">
        <v>1</v>
      </c>
    </row>
    <row r="20" spans="1:6" x14ac:dyDescent="0.25">
      <c r="A20" s="30"/>
      <c r="B20" s="16"/>
      <c r="C20" s="16"/>
      <c r="D20" s="13" t="s">
        <v>660</v>
      </c>
      <c r="E20" s="32" t="s">
        <v>661</v>
      </c>
      <c r="F20" s="29">
        <v>1</v>
      </c>
    </row>
    <row r="21" spans="1:6" x14ac:dyDescent="0.25">
      <c r="A21" s="30"/>
      <c r="B21" s="16"/>
      <c r="C21" s="16"/>
      <c r="D21" s="13" t="s">
        <v>662</v>
      </c>
      <c r="E21" s="32" t="s">
        <v>663</v>
      </c>
      <c r="F21" s="29">
        <v>1</v>
      </c>
    </row>
    <row r="22" spans="1:6" x14ac:dyDescent="0.25">
      <c r="A22" s="30"/>
      <c r="B22" s="16"/>
      <c r="C22" s="16"/>
      <c r="D22" s="13" t="s">
        <v>664</v>
      </c>
      <c r="E22" s="32" t="s">
        <v>665</v>
      </c>
      <c r="F22" s="29">
        <v>1</v>
      </c>
    </row>
    <row r="23" spans="1:6" x14ac:dyDescent="0.25">
      <c r="A23" s="30"/>
      <c r="B23" s="16"/>
      <c r="C23" s="16"/>
      <c r="D23" s="13" t="s">
        <v>666</v>
      </c>
      <c r="E23" s="32" t="s">
        <v>667</v>
      </c>
      <c r="F23" s="29">
        <v>1</v>
      </c>
    </row>
    <row r="24" spans="1:6" x14ac:dyDescent="0.25">
      <c r="A24" s="30"/>
      <c r="B24" s="16"/>
      <c r="C24" s="16"/>
      <c r="D24" s="13" t="s">
        <v>668</v>
      </c>
      <c r="E24" s="32" t="s">
        <v>669</v>
      </c>
      <c r="F24" s="29">
        <v>1</v>
      </c>
    </row>
    <row r="25" spans="1:6" x14ac:dyDescent="0.25">
      <c r="A25" s="30"/>
      <c r="B25" s="16"/>
      <c r="C25" s="16"/>
      <c r="D25" s="13" t="s">
        <v>670</v>
      </c>
      <c r="E25" s="32" t="s">
        <v>671</v>
      </c>
      <c r="F25" s="29">
        <v>1</v>
      </c>
    </row>
    <row r="26" spans="1:6" x14ac:dyDescent="0.25">
      <c r="A26" s="30"/>
      <c r="B26" s="16"/>
      <c r="C26" s="16"/>
      <c r="D26" s="13" t="s">
        <v>672</v>
      </c>
      <c r="E26" s="32" t="s">
        <v>673</v>
      </c>
      <c r="F26" s="29">
        <v>1</v>
      </c>
    </row>
    <row r="27" spans="1:6" x14ac:dyDescent="0.25">
      <c r="A27" s="30"/>
      <c r="B27" s="16"/>
      <c r="C27" s="16"/>
      <c r="D27" s="13" t="s">
        <v>674</v>
      </c>
      <c r="E27" s="32" t="s">
        <v>675</v>
      </c>
      <c r="F27" s="29">
        <v>1</v>
      </c>
    </row>
    <row r="28" spans="1:6" x14ac:dyDescent="0.25">
      <c r="A28" s="30"/>
      <c r="B28" s="16"/>
      <c r="C28" s="16"/>
      <c r="D28" s="13" t="s">
        <v>676</v>
      </c>
      <c r="E28" s="32" t="s">
        <v>677</v>
      </c>
      <c r="F28" s="29">
        <v>1</v>
      </c>
    </row>
    <row r="29" spans="1:6" x14ac:dyDescent="0.25">
      <c r="A29" s="46"/>
      <c r="B29" s="43"/>
      <c r="C29" s="43"/>
      <c r="D29" s="15"/>
      <c r="E29" s="47"/>
      <c r="F29" s="29"/>
    </row>
    <row r="30" spans="1:6" x14ac:dyDescent="0.25">
      <c r="A30" s="46"/>
      <c r="B30" s="31" t="s">
        <v>678</v>
      </c>
      <c r="C30" s="31" t="s">
        <v>679</v>
      </c>
      <c r="D30" s="48" t="s">
        <v>680</v>
      </c>
      <c r="E30" s="48" t="s">
        <v>681</v>
      </c>
      <c r="F30" s="29"/>
    </row>
    <row r="31" spans="1:6" x14ac:dyDescent="0.25">
      <c r="A31" s="46"/>
      <c r="B31" s="43"/>
      <c r="C31" s="43"/>
      <c r="D31" s="48" t="s">
        <v>682</v>
      </c>
      <c r="E31" s="48" t="s">
        <v>683</v>
      </c>
      <c r="F31" s="29"/>
    </row>
    <row r="32" spans="1:6" x14ac:dyDescent="0.25">
      <c r="A32" s="46"/>
      <c r="B32" s="43"/>
      <c r="C32" s="43"/>
      <c r="D32" s="48" t="s">
        <v>684</v>
      </c>
      <c r="E32" s="48" t="s">
        <v>685</v>
      </c>
      <c r="F32" s="29"/>
    </row>
    <row r="33" spans="1:6" x14ac:dyDescent="0.25">
      <c r="A33" s="46"/>
      <c r="B33" s="43"/>
      <c r="C33" s="43"/>
      <c r="D33" s="48" t="s">
        <v>686</v>
      </c>
      <c r="E33" s="48" t="s">
        <v>687</v>
      </c>
      <c r="F33" s="29"/>
    </row>
    <row r="34" spans="1:6" x14ac:dyDescent="0.25">
      <c r="A34" s="46"/>
      <c r="B34" s="43"/>
      <c r="C34" s="43"/>
      <c r="D34" s="48" t="s">
        <v>688</v>
      </c>
      <c r="E34" s="48" t="s">
        <v>689</v>
      </c>
      <c r="F34" s="29"/>
    </row>
    <row r="35" spans="1:6" x14ac:dyDescent="0.25">
      <c r="A35" s="46"/>
      <c r="B35" s="43"/>
      <c r="C35" s="43"/>
      <c r="D35" s="48" t="s">
        <v>690</v>
      </c>
      <c r="E35" s="48" t="s">
        <v>691</v>
      </c>
      <c r="F35" s="29"/>
    </row>
    <row r="36" spans="1:6" x14ac:dyDescent="0.25">
      <c r="A36" s="46"/>
      <c r="B36" s="43"/>
      <c r="C36" s="43"/>
      <c r="D36" s="48" t="s">
        <v>692</v>
      </c>
      <c r="E36" s="48" t="s">
        <v>693</v>
      </c>
      <c r="F36" s="29"/>
    </row>
    <row r="37" spans="1:6" x14ac:dyDescent="0.25">
      <c r="A37" s="46"/>
      <c r="B37" s="43"/>
      <c r="C37" s="43"/>
      <c r="D37" s="48" t="s">
        <v>694</v>
      </c>
      <c r="E37" s="48" t="s">
        <v>695</v>
      </c>
      <c r="F37" s="29"/>
    </row>
    <row r="38" spans="1:6" x14ac:dyDescent="0.25">
      <c r="A38" s="46"/>
      <c r="B38" s="31" t="s">
        <v>696</v>
      </c>
      <c r="C38" s="31" t="s">
        <v>697</v>
      </c>
      <c r="D38" s="48" t="s">
        <v>698</v>
      </c>
      <c r="E38" s="48" t="s">
        <v>699</v>
      </c>
      <c r="F38" s="29"/>
    </row>
    <row r="39" spans="1:6" x14ac:dyDescent="0.25">
      <c r="A39" s="46"/>
      <c r="D39" s="48" t="s">
        <v>700</v>
      </c>
      <c r="E39" s="48" t="s">
        <v>701</v>
      </c>
      <c r="F39" s="29"/>
    </row>
    <row r="40" spans="1:6" x14ac:dyDescent="0.25">
      <c r="A40" s="46"/>
      <c r="B40" s="43"/>
      <c r="C40" s="43"/>
      <c r="D40" s="48" t="s">
        <v>702</v>
      </c>
      <c r="E40" s="48" t="s">
        <v>703</v>
      </c>
      <c r="F40" s="29"/>
    </row>
    <row r="41" spans="1:6" x14ac:dyDescent="0.25">
      <c r="A41" s="46"/>
      <c r="B41" s="43"/>
      <c r="C41" s="43"/>
      <c r="D41" s="48" t="s">
        <v>704</v>
      </c>
      <c r="E41" s="48" t="s">
        <v>705</v>
      </c>
      <c r="F41" s="29"/>
    </row>
    <row r="42" spans="1:6" x14ac:dyDescent="0.25">
      <c r="A42" s="46"/>
      <c r="B42" s="43"/>
      <c r="C42" s="43"/>
      <c r="D42" s="48" t="s">
        <v>706</v>
      </c>
      <c r="E42" s="48" t="s">
        <v>707</v>
      </c>
      <c r="F42" s="29"/>
    </row>
    <row r="43" spans="1:6" x14ac:dyDescent="0.25">
      <c r="A43" s="46"/>
      <c r="B43" s="43"/>
      <c r="C43" s="43"/>
      <c r="D43" s="48" t="s">
        <v>708</v>
      </c>
      <c r="E43" s="48" t="s">
        <v>709</v>
      </c>
      <c r="F43" s="29"/>
    </row>
    <row r="44" spans="1:6" x14ac:dyDescent="0.25">
      <c r="A44" s="46"/>
      <c r="B44" s="43"/>
      <c r="C44" s="43"/>
      <c r="D44" s="48" t="s">
        <v>710</v>
      </c>
      <c r="E44" s="48" t="s">
        <v>711</v>
      </c>
      <c r="F44" s="29"/>
    </row>
    <row r="45" spans="1:6" x14ac:dyDescent="0.25">
      <c r="A45" s="46"/>
      <c r="B45" s="43"/>
      <c r="C45" s="43"/>
      <c r="D45" s="48" t="s">
        <v>712</v>
      </c>
      <c r="E45" s="48" t="s">
        <v>713</v>
      </c>
      <c r="F45" s="29"/>
    </row>
    <row r="46" spans="1:6" x14ac:dyDescent="0.25">
      <c r="A46" s="46"/>
      <c r="B46" s="31" t="s">
        <v>714</v>
      </c>
      <c r="C46" s="31" t="s">
        <v>715</v>
      </c>
      <c r="D46" s="48" t="s">
        <v>716</v>
      </c>
      <c r="E46" s="48" t="s">
        <v>717</v>
      </c>
      <c r="F46" s="29"/>
    </row>
    <row r="47" spans="1:6" x14ac:dyDescent="0.25">
      <c r="A47" s="46"/>
      <c r="D47" s="48" t="s">
        <v>718</v>
      </c>
      <c r="E47" s="48" t="s">
        <v>719</v>
      </c>
      <c r="F47" s="29"/>
    </row>
    <row r="48" spans="1:6" x14ac:dyDescent="0.25">
      <c r="A48" s="46"/>
      <c r="B48" s="43"/>
      <c r="C48" s="43"/>
      <c r="D48" s="48" t="s">
        <v>720</v>
      </c>
      <c r="E48" s="48" t="s">
        <v>721</v>
      </c>
      <c r="F48" s="29"/>
    </row>
    <row r="49" spans="1:6" x14ac:dyDescent="0.25">
      <c r="A49" s="46"/>
      <c r="B49" s="43"/>
      <c r="C49" s="43"/>
      <c r="D49" s="48" t="s">
        <v>722</v>
      </c>
      <c r="E49" s="48" t="s">
        <v>723</v>
      </c>
      <c r="F49" s="29"/>
    </row>
    <row r="50" spans="1:6" x14ac:dyDescent="0.25">
      <c r="A50" s="46"/>
      <c r="B50" s="43"/>
      <c r="C50" s="43"/>
      <c r="D50" s="48" t="s">
        <v>724</v>
      </c>
      <c r="E50" s="48" t="s">
        <v>725</v>
      </c>
      <c r="F50" s="29"/>
    </row>
    <row r="51" spans="1:6" x14ac:dyDescent="0.25">
      <c r="A51" s="46"/>
      <c r="B51" s="43"/>
      <c r="C51" s="43"/>
      <c r="D51" s="48" t="s">
        <v>726</v>
      </c>
      <c r="E51" s="48" t="s">
        <v>727</v>
      </c>
      <c r="F51" s="29"/>
    </row>
    <row r="52" spans="1:6" x14ac:dyDescent="0.25">
      <c r="A52" s="46"/>
      <c r="B52" s="43"/>
      <c r="C52" s="43"/>
      <c r="D52" s="48" t="s">
        <v>728</v>
      </c>
      <c r="E52" s="48" t="s">
        <v>729</v>
      </c>
      <c r="F52" s="29"/>
    </row>
    <row r="53" spans="1:6" x14ac:dyDescent="0.25">
      <c r="A53" s="46"/>
      <c r="B53" s="43"/>
      <c r="C53" s="43"/>
      <c r="D53" s="48" t="s">
        <v>730</v>
      </c>
      <c r="E53" s="48" t="s">
        <v>731</v>
      </c>
      <c r="F53" s="29"/>
    </row>
    <row r="54" spans="1:6" x14ac:dyDescent="0.25">
      <c r="A54" s="46"/>
      <c r="B54" s="43"/>
      <c r="C54" s="43"/>
      <c r="D54" s="15"/>
      <c r="E54" s="47"/>
      <c r="F54" s="29"/>
    </row>
    <row r="55" spans="1:6" x14ac:dyDescent="0.25">
      <c r="A55" s="46"/>
      <c r="B55" s="43"/>
      <c r="C55" s="43"/>
      <c r="D55" s="15"/>
      <c r="E55" s="47"/>
      <c r="F55" s="29"/>
    </row>
    <row r="56" spans="1:6" x14ac:dyDescent="0.25">
      <c r="A56" s="46"/>
      <c r="B56" s="43"/>
      <c r="C56" s="43"/>
      <c r="D56" s="15"/>
      <c r="E56" s="47"/>
      <c r="F56" s="29"/>
    </row>
    <row r="57" spans="1:6" x14ac:dyDescent="0.25">
      <c r="A57" s="46"/>
      <c r="B57" s="43"/>
      <c r="C57" s="43"/>
      <c r="D57" s="15"/>
      <c r="E57" s="47"/>
      <c r="F57" s="29"/>
    </row>
    <row r="58" spans="1:6" x14ac:dyDescent="0.25">
      <c r="A58" s="46"/>
      <c r="B58" s="43"/>
      <c r="C58" s="43"/>
      <c r="D58" s="15"/>
      <c r="E58" s="47"/>
      <c r="F58" s="29"/>
    </row>
    <row r="59" spans="1:6" x14ac:dyDescent="0.25">
      <c r="A59" s="33" t="s">
        <v>732</v>
      </c>
      <c r="B59" s="34"/>
      <c r="C59" s="34"/>
      <c r="D59" s="35"/>
      <c r="E59" s="35"/>
      <c r="F59" s="36">
        <v>43</v>
      </c>
    </row>
    <row r="60" spans="1:6" ht="26.25" x14ac:dyDescent="0.25">
      <c r="A60" s="28" t="s">
        <v>733</v>
      </c>
      <c r="B60" s="13"/>
      <c r="C60" s="37" t="s">
        <v>734</v>
      </c>
      <c r="D60" s="42" t="s">
        <v>646</v>
      </c>
      <c r="E60" s="13" t="s">
        <v>735</v>
      </c>
      <c r="F60" s="29">
        <v>7</v>
      </c>
    </row>
    <row r="61" spans="1:6" x14ac:dyDescent="0.25">
      <c r="A61" s="30"/>
      <c r="B61" s="31" t="s">
        <v>736</v>
      </c>
      <c r="C61" s="31" t="s">
        <v>737</v>
      </c>
      <c r="D61" s="42" t="s">
        <v>648</v>
      </c>
      <c r="E61" s="13" t="s">
        <v>738</v>
      </c>
      <c r="F61" s="29">
        <v>7</v>
      </c>
    </row>
    <row r="62" spans="1:6" x14ac:dyDescent="0.25">
      <c r="A62" s="30"/>
      <c r="B62" s="31"/>
      <c r="C62" s="31"/>
      <c r="D62" s="42" t="s">
        <v>650</v>
      </c>
      <c r="E62" s="13" t="s">
        <v>739</v>
      </c>
      <c r="F62" s="29">
        <v>2</v>
      </c>
    </row>
    <row r="63" spans="1:6" x14ac:dyDescent="0.25">
      <c r="A63" s="30"/>
      <c r="B63" s="16"/>
      <c r="C63" s="16"/>
      <c r="D63" s="42" t="s">
        <v>652</v>
      </c>
      <c r="E63" s="13" t="s">
        <v>740</v>
      </c>
      <c r="F63" s="29">
        <v>1</v>
      </c>
    </row>
    <row r="64" spans="1:6" x14ac:dyDescent="0.25">
      <c r="A64" s="30"/>
      <c r="B64" s="16"/>
      <c r="C64" s="16"/>
      <c r="D64" s="42" t="s">
        <v>654</v>
      </c>
      <c r="E64" s="13" t="s">
        <v>741</v>
      </c>
      <c r="F64" s="29">
        <v>1</v>
      </c>
    </row>
    <row r="65" spans="1:8" x14ac:dyDescent="0.25">
      <c r="A65" s="30"/>
      <c r="B65" s="16"/>
      <c r="C65" s="16"/>
      <c r="D65" s="42" t="s">
        <v>656</v>
      </c>
      <c r="E65" s="32" t="s">
        <v>742</v>
      </c>
      <c r="F65" s="29">
        <v>1</v>
      </c>
    </row>
    <row r="66" spans="1:8" x14ac:dyDescent="0.25">
      <c r="D66" s="42" t="s">
        <v>658</v>
      </c>
      <c r="E66" s="39" t="s">
        <v>743</v>
      </c>
      <c r="G66" t="s">
        <v>744</v>
      </c>
      <c r="H66" s="38">
        <v>40389</v>
      </c>
    </row>
    <row r="67" spans="1:8" x14ac:dyDescent="0.25">
      <c r="D67" s="42" t="s">
        <v>660</v>
      </c>
      <c r="E67" s="39" t="s">
        <v>745</v>
      </c>
      <c r="G67" t="s">
        <v>744</v>
      </c>
      <c r="H67" s="38">
        <v>40389</v>
      </c>
    </row>
    <row r="68" spans="1:8" x14ac:dyDescent="0.25">
      <c r="D68" s="42" t="s">
        <v>746</v>
      </c>
      <c r="E68" s="39" t="s">
        <v>747</v>
      </c>
      <c r="G68" t="s">
        <v>744</v>
      </c>
      <c r="H68" s="38">
        <v>40389</v>
      </c>
    </row>
    <row r="69" spans="1:8" x14ac:dyDescent="0.25">
      <c r="B69" t="s">
        <v>748</v>
      </c>
      <c r="D69" s="40" t="s">
        <v>662</v>
      </c>
      <c r="E69" s="39" t="s">
        <v>749</v>
      </c>
      <c r="G69" t="s">
        <v>744</v>
      </c>
      <c r="H69" s="38">
        <v>40389</v>
      </c>
    </row>
    <row r="70" spans="1:8" x14ac:dyDescent="0.25">
      <c r="D70" s="40" t="s">
        <v>664</v>
      </c>
      <c r="E70" s="39" t="s">
        <v>750</v>
      </c>
      <c r="G70" t="s">
        <v>744</v>
      </c>
      <c r="H70" s="38">
        <v>40389</v>
      </c>
    </row>
    <row r="71" spans="1:8" x14ac:dyDescent="0.25">
      <c r="D71" s="40" t="s">
        <v>666</v>
      </c>
      <c r="E71" s="39" t="s">
        <v>751</v>
      </c>
      <c r="G71" t="s">
        <v>744</v>
      </c>
      <c r="H71" s="38">
        <v>40389</v>
      </c>
    </row>
    <row r="72" spans="1:8" x14ac:dyDescent="0.25">
      <c r="B72" t="s">
        <v>752</v>
      </c>
      <c r="D72" s="41" t="s">
        <v>680</v>
      </c>
      <c r="E72" s="39" t="s">
        <v>753</v>
      </c>
      <c r="G72" t="s">
        <v>744</v>
      </c>
      <c r="H72" s="38">
        <v>40389</v>
      </c>
    </row>
    <row r="73" spans="1:8" x14ac:dyDescent="0.25">
      <c r="D73" s="41" t="s">
        <v>682</v>
      </c>
      <c r="E73" s="39" t="s">
        <v>754</v>
      </c>
      <c r="G73" t="s">
        <v>744</v>
      </c>
      <c r="H73" s="38">
        <v>40389</v>
      </c>
    </row>
    <row r="74" spans="1:8" x14ac:dyDescent="0.25">
      <c r="D74" s="41" t="s">
        <v>684</v>
      </c>
      <c r="E74" s="39" t="s">
        <v>755</v>
      </c>
      <c r="G74" t="s">
        <v>744</v>
      </c>
      <c r="H74" s="38">
        <v>40389</v>
      </c>
    </row>
    <row r="75" spans="1:8" x14ac:dyDescent="0.25">
      <c r="D75" s="41" t="s">
        <v>686</v>
      </c>
      <c r="E75" s="39" t="s">
        <v>756</v>
      </c>
      <c r="G75" t="s">
        <v>744</v>
      </c>
      <c r="H75" s="38">
        <v>40389</v>
      </c>
    </row>
    <row r="76" spans="1:8" x14ac:dyDescent="0.25">
      <c r="D76" s="41" t="s">
        <v>688</v>
      </c>
      <c r="E76" s="44" t="s">
        <v>757</v>
      </c>
      <c r="G76" t="s">
        <v>744</v>
      </c>
      <c r="H76" s="38">
        <v>40389</v>
      </c>
    </row>
    <row r="77" spans="1:8" x14ac:dyDescent="0.25">
      <c r="D77" s="41" t="s">
        <v>690</v>
      </c>
      <c r="E77" s="39" t="s">
        <v>758</v>
      </c>
      <c r="G77" t="s">
        <v>744</v>
      </c>
      <c r="H77" s="38">
        <v>40389</v>
      </c>
    </row>
    <row r="78" spans="1:8" x14ac:dyDescent="0.25">
      <c r="D78" s="41" t="s">
        <v>692</v>
      </c>
      <c r="E78" s="39" t="s">
        <v>759</v>
      </c>
      <c r="G78" t="s">
        <v>744</v>
      </c>
      <c r="H78" s="38">
        <v>40389</v>
      </c>
    </row>
    <row r="79" spans="1:8" x14ac:dyDescent="0.25">
      <c r="D79" s="41" t="s">
        <v>694</v>
      </c>
      <c r="E79" s="39" t="s">
        <v>760</v>
      </c>
      <c r="G79" t="s">
        <v>744</v>
      </c>
      <c r="H79" s="38">
        <v>40389</v>
      </c>
    </row>
    <row r="80" spans="1:8" x14ac:dyDescent="0.25">
      <c r="D80" s="41" t="s">
        <v>761</v>
      </c>
      <c r="E80" s="39" t="s">
        <v>762</v>
      </c>
      <c r="G80" t="s">
        <v>744</v>
      </c>
      <c r="H80" s="38">
        <v>40389</v>
      </c>
    </row>
    <row r="81" spans="2:5" x14ac:dyDescent="0.25">
      <c r="D81" s="41" t="s">
        <v>763</v>
      </c>
      <c r="E81" s="39" t="s">
        <v>764</v>
      </c>
    </row>
    <row r="82" spans="2:5" x14ac:dyDescent="0.25">
      <c r="D82" s="41" t="s">
        <v>765</v>
      </c>
      <c r="E82" s="39" t="s">
        <v>766</v>
      </c>
    </row>
    <row r="83" spans="2:5" x14ac:dyDescent="0.25">
      <c r="D83" s="41" t="s">
        <v>767</v>
      </c>
      <c r="E83" s="39" t="s">
        <v>768</v>
      </c>
    </row>
    <row r="84" spans="2:5" x14ac:dyDescent="0.25">
      <c r="D84" s="13"/>
    </row>
    <row r="85" spans="2:5" x14ac:dyDescent="0.25">
      <c r="B85" t="s">
        <v>769</v>
      </c>
      <c r="D85" s="41" t="s">
        <v>698</v>
      </c>
      <c r="E85" s="49" t="s">
        <v>770</v>
      </c>
    </row>
    <row r="86" spans="2:5" x14ac:dyDescent="0.25">
      <c r="D86" s="41" t="s">
        <v>700</v>
      </c>
      <c r="E86" s="49" t="s">
        <v>771</v>
      </c>
    </row>
    <row r="87" spans="2:5" x14ac:dyDescent="0.25">
      <c r="D87" s="41" t="s">
        <v>702</v>
      </c>
      <c r="E87" s="49" t="s">
        <v>772</v>
      </c>
    </row>
    <row r="88" spans="2:5" x14ac:dyDescent="0.25">
      <c r="D88" s="41" t="s">
        <v>704</v>
      </c>
      <c r="E88" s="49" t="s">
        <v>773</v>
      </c>
    </row>
    <row r="89" spans="2:5" x14ac:dyDescent="0.25">
      <c r="D89" s="41" t="s">
        <v>706</v>
      </c>
      <c r="E89" s="49" t="s">
        <v>774</v>
      </c>
    </row>
    <row r="90" spans="2:5" x14ac:dyDescent="0.25">
      <c r="D90" s="41" t="s">
        <v>708</v>
      </c>
    </row>
    <row r="91" spans="2:5" x14ac:dyDescent="0.25">
      <c r="D91" s="41" t="s">
        <v>710</v>
      </c>
    </row>
    <row r="92" spans="2:5" x14ac:dyDescent="0.25">
      <c r="D92" s="41" t="s">
        <v>712</v>
      </c>
    </row>
    <row r="93" spans="2:5" x14ac:dyDescent="0.25">
      <c r="D93" s="41" t="s">
        <v>775</v>
      </c>
    </row>
    <row r="94" spans="2:5" x14ac:dyDescent="0.25">
      <c r="D94" s="41" t="s">
        <v>776</v>
      </c>
    </row>
    <row r="95" spans="2:5" x14ac:dyDescent="0.25">
      <c r="D95" s="41" t="s">
        <v>777</v>
      </c>
    </row>
    <row r="96" spans="2:5" x14ac:dyDescent="0.25">
      <c r="D96" s="41" t="s">
        <v>778</v>
      </c>
    </row>
    <row r="98" spans="2:5" x14ac:dyDescent="0.25">
      <c r="B98" t="s">
        <v>779</v>
      </c>
      <c r="D98" s="41" t="s">
        <v>716</v>
      </c>
      <c r="E98" s="49"/>
    </row>
    <row r="99" spans="2:5" x14ac:dyDescent="0.25">
      <c r="D99" s="41" t="s">
        <v>718</v>
      </c>
      <c r="E99" s="49"/>
    </row>
    <row r="100" spans="2:5" x14ac:dyDescent="0.25">
      <c r="D100" s="41" t="s">
        <v>720</v>
      </c>
      <c r="E100" s="49"/>
    </row>
    <row r="101" spans="2:5" x14ac:dyDescent="0.25">
      <c r="D101" s="41" t="s">
        <v>722</v>
      </c>
      <c r="E101" s="49"/>
    </row>
    <row r="102" spans="2:5" x14ac:dyDescent="0.25">
      <c r="D102" s="41" t="s">
        <v>724</v>
      </c>
      <c r="E102" s="49"/>
    </row>
    <row r="103" spans="2:5" x14ac:dyDescent="0.25">
      <c r="D103" s="41" t="s">
        <v>726</v>
      </c>
    </row>
    <row r="104" spans="2:5" x14ac:dyDescent="0.25">
      <c r="D104" s="41" t="s">
        <v>728</v>
      </c>
    </row>
    <row r="105" spans="2:5" x14ac:dyDescent="0.25">
      <c r="D105" s="41" t="s">
        <v>730</v>
      </c>
    </row>
    <row r="106" spans="2:5" x14ac:dyDescent="0.25">
      <c r="D106" s="41" t="s">
        <v>780</v>
      </c>
    </row>
    <row r="107" spans="2:5" x14ac:dyDescent="0.25">
      <c r="D107" s="41" t="s">
        <v>781</v>
      </c>
    </row>
    <row r="108" spans="2:5" x14ac:dyDescent="0.25">
      <c r="D108" s="41" t="s">
        <v>782</v>
      </c>
    </row>
    <row r="109" spans="2:5" x14ac:dyDescent="0.25">
      <c r="D109" s="41" t="s">
        <v>783</v>
      </c>
    </row>
  </sheetData>
  <phoneticPr fontId="0" type="noConversion"/>
  <pageMargins left="0.7" right="0.7" top="0.75" bottom="0.75" header="0.3" footer="0.3"/>
  <pageSetup paperSize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8"/>
  <sheetViews>
    <sheetView workbookViewId="0"/>
  </sheetViews>
  <sheetFormatPr defaultRowHeight="12.75" x14ac:dyDescent="0.2"/>
  <cols>
    <col min="1" max="1" width="14.7109375" style="69" bestFit="1" customWidth="1"/>
    <col min="2" max="2" width="68.42578125" style="52" bestFit="1" customWidth="1"/>
    <col min="3" max="3" width="9.140625" style="52" bestFit="1"/>
    <col min="4" max="16384" width="9.140625" style="52"/>
  </cols>
  <sheetData>
    <row r="1" spans="1:2" x14ac:dyDescent="0.2">
      <c r="A1" s="69" t="s">
        <v>784</v>
      </c>
      <c r="B1" s="52" t="s">
        <v>785</v>
      </c>
    </row>
    <row r="2" spans="1:2" x14ac:dyDescent="0.2">
      <c r="A2" s="70" t="s">
        <v>786</v>
      </c>
      <c r="B2" s="71" t="s">
        <v>787</v>
      </c>
    </row>
    <row r="3" spans="1:2" x14ac:dyDescent="0.2">
      <c r="A3" s="72" t="s">
        <v>788</v>
      </c>
      <c r="B3" s="73" t="s">
        <v>789</v>
      </c>
    </row>
    <row r="4" spans="1:2" x14ac:dyDescent="0.2">
      <c r="A4" s="72" t="s">
        <v>790</v>
      </c>
      <c r="B4" s="73" t="s">
        <v>791</v>
      </c>
    </row>
    <row r="5" spans="1:2" x14ac:dyDescent="0.2">
      <c r="A5" s="72" t="s">
        <v>792</v>
      </c>
      <c r="B5" s="73" t="s">
        <v>793</v>
      </c>
    </row>
    <row r="6" spans="1:2" x14ac:dyDescent="0.2">
      <c r="A6" s="72" t="s">
        <v>794</v>
      </c>
      <c r="B6" s="73" t="s">
        <v>795</v>
      </c>
    </row>
    <row r="7" spans="1:2" x14ac:dyDescent="0.2">
      <c r="A7" s="72" t="s">
        <v>81</v>
      </c>
      <c r="B7" s="73" t="s">
        <v>796</v>
      </c>
    </row>
    <row r="8" spans="1:2" x14ac:dyDescent="0.2">
      <c r="A8" s="72" t="s">
        <v>102</v>
      </c>
      <c r="B8" s="73" t="s">
        <v>797</v>
      </c>
    </row>
    <row r="9" spans="1:2" x14ac:dyDescent="0.2">
      <c r="A9" s="72" t="s">
        <v>118</v>
      </c>
      <c r="B9" s="73" t="s">
        <v>798</v>
      </c>
    </row>
    <row r="10" spans="1:2" x14ac:dyDescent="0.2">
      <c r="A10" s="72" t="s">
        <v>136</v>
      </c>
      <c r="B10" s="73" t="s">
        <v>799</v>
      </c>
    </row>
    <row r="11" spans="1:2" ht="25.5" x14ac:dyDescent="0.2">
      <c r="A11" s="72" t="s">
        <v>800</v>
      </c>
      <c r="B11" s="73" t="s">
        <v>801</v>
      </c>
    </row>
    <row r="12" spans="1:2" x14ac:dyDescent="0.2">
      <c r="A12" s="72" t="s">
        <v>168</v>
      </c>
      <c r="B12" s="73" t="s">
        <v>802</v>
      </c>
    </row>
    <row r="13" spans="1:2" x14ac:dyDescent="0.2">
      <c r="A13" s="72" t="s">
        <v>803</v>
      </c>
      <c r="B13" s="73" t="s">
        <v>804</v>
      </c>
    </row>
    <row r="14" spans="1:2" x14ac:dyDescent="0.2">
      <c r="A14" s="74" t="s">
        <v>206</v>
      </c>
      <c r="B14" s="73" t="s">
        <v>805</v>
      </c>
    </row>
    <row r="15" spans="1:2" ht="25.5" x14ac:dyDescent="0.2">
      <c r="A15" s="72" t="s">
        <v>224</v>
      </c>
      <c r="B15" s="73" t="s">
        <v>806</v>
      </c>
    </row>
    <row r="16" spans="1:2" x14ac:dyDescent="0.2">
      <c r="A16" s="72" t="s">
        <v>226</v>
      </c>
      <c r="B16" s="73" t="s">
        <v>807</v>
      </c>
    </row>
    <row r="17" spans="1:2" x14ac:dyDescent="0.2">
      <c r="A17" s="72" t="s">
        <v>228</v>
      </c>
      <c r="B17" s="73" t="s">
        <v>808</v>
      </c>
    </row>
    <row r="18" spans="1:2" x14ac:dyDescent="0.2">
      <c r="A18" s="72" t="s">
        <v>230</v>
      </c>
      <c r="B18" s="73" t="s">
        <v>809</v>
      </c>
    </row>
    <row r="19" spans="1:2" x14ac:dyDescent="0.2">
      <c r="A19" s="72" t="s">
        <v>810</v>
      </c>
      <c r="B19" s="73" t="s">
        <v>811</v>
      </c>
    </row>
    <row r="20" spans="1:2" x14ac:dyDescent="0.2">
      <c r="A20" s="72" t="s">
        <v>244</v>
      </c>
      <c r="B20" s="73" t="s">
        <v>812</v>
      </c>
    </row>
    <row r="21" spans="1:2" x14ac:dyDescent="0.2">
      <c r="A21" s="72" t="s">
        <v>813</v>
      </c>
      <c r="B21" s="73" t="s">
        <v>814</v>
      </c>
    </row>
    <row r="22" spans="1:2" x14ac:dyDescent="0.2">
      <c r="A22" s="72" t="s">
        <v>815</v>
      </c>
      <c r="B22" s="73" t="s">
        <v>816</v>
      </c>
    </row>
    <row r="23" spans="1:2" x14ac:dyDescent="0.2">
      <c r="A23" s="72" t="s">
        <v>817</v>
      </c>
      <c r="B23" s="73" t="s">
        <v>818</v>
      </c>
    </row>
    <row r="24" spans="1:2" x14ac:dyDescent="0.2">
      <c r="A24" s="72" t="s">
        <v>819</v>
      </c>
      <c r="B24" s="73" t="s">
        <v>820</v>
      </c>
    </row>
    <row r="25" spans="1:2" x14ac:dyDescent="0.2">
      <c r="A25" s="72" t="s">
        <v>821</v>
      </c>
      <c r="B25" s="73" t="s">
        <v>822</v>
      </c>
    </row>
    <row r="26" spans="1:2" x14ac:dyDescent="0.2">
      <c r="A26" s="72" t="s">
        <v>823</v>
      </c>
      <c r="B26" s="73" t="s">
        <v>824</v>
      </c>
    </row>
    <row r="27" spans="1:2" x14ac:dyDescent="0.2">
      <c r="A27" s="72" t="s">
        <v>825</v>
      </c>
      <c r="B27" s="73" t="s">
        <v>826</v>
      </c>
    </row>
    <row r="28" spans="1:2" x14ac:dyDescent="0.2">
      <c r="A28" s="72" t="s">
        <v>827</v>
      </c>
      <c r="B28" s="73" t="s">
        <v>828</v>
      </c>
    </row>
    <row r="29" spans="1:2" x14ac:dyDescent="0.2">
      <c r="A29" s="72" t="s">
        <v>829</v>
      </c>
      <c r="B29" s="73" t="s">
        <v>830</v>
      </c>
    </row>
    <row r="30" spans="1:2" x14ac:dyDescent="0.2">
      <c r="A30" s="72" t="s">
        <v>831</v>
      </c>
      <c r="B30" s="73" t="s">
        <v>832</v>
      </c>
    </row>
    <row r="31" spans="1:2" x14ac:dyDescent="0.2">
      <c r="A31" s="74" t="s">
        <v>833</v>
      </c>
      <c r="B31" s="73" t="s">
        <v>834</v>
      </c>
    </row>
    <row r="32" spans="1:2" x14ac:dyDescent="0.2">
      <c r="A32" s="72" t="s">
        <v>264</v>
      </c>
      <c r="B32" s="73" t="s">
        <v>835</v>
      </c>
    </row>
    <row r="33" spans="1:2" x14ac:dyDescent="0.2">
      <c r="A33" s="72" t="s">
        <v>284</v>
      </c>
      <c r="B33" s="73" t="s">
        <v>836</v>
      </c>
    </row>
    <row r="34" spans="1:2" x14ac:dyDescent="0.2">
      <c r="A34" s="72" t="s">
        <v>302</v>
      </c>
      <c r="B34" s="73" t="s">
        <v>837</v>
      </c>
    </row>
    <row r="35" spans="1:2" x14ac:dyDescent="0.2">
      <c r="A35" s="72" t="s">
        <v>322</v>
      </c>
      <c r="B35" s="73" t="s">
        <v>838</v>
      </c>
    </row>
    <row r="36" spans="1:2" x14ac:dyDescent="0.2">
      <c r="A36" s="72" t="s">
        <v>332</v>
      </c>
      <c r="B36" s="73" t="s">
        <v>839</v>
      </c>
    </row>
    <row r="37" spans="1:2" x14ac:dyDescent="0.2">
      <c r="A37" s="74" t="s">
        <v>840</v>
      </c>
      <c r="B37" s="73" t="s">
        <v>841</v>
      </c>
    </row>
    <row r="38" spans="1:2" x14ac:dyDescent="0.2">
      <c r="A38" s="72" t="s">
        <v>842</v>
      </c>
      <c r="B38" s="73" t="s">
        <v>843</v>
      </c>
    </row>
    <row r="39" spans="1:2" x14ac:dyDescent="0.2">
      <c r="A39" s="72" t="s">
        <v>844</v>
      </c>
      <c r="B39" s="73" t="s">
        <v>845</v>
      </c>
    </row>
    <row r="40" spans="1:2" x14ac:dyDescent="0.2">
      <c r="A40" s="72" t="s">
        <v>846</v>
      </c>
      <c r="B40" s="73" t="s">
        <v>847</v>
      </c>
    </row>
    <row r="41" spans="1:2" x14ac:dyDescent="0.2">
      <c r="A41" s="72" t="s">
        <v>848</v>
      </c>
      <c r="B41" s="73" t="s">
        <v>849</v>
      </c>
    </row>
    <row r="42" spans="1:2" x14ac:dyDescent="0.2">
      <c r="A42" s="72" t="s">
        <v>850</v>
      </c>
      <c r="B42" s="73" t="s">
        <v>851</v>
      </c>
    </row>
    <row r="43" spans="1:2" x14ac:dyDescent="0.2">
      <c r="A43" s="72" t="s">
        <v>852</v>
      </c>
      <c r="B43" s="73" t="s">
        <v>853</v>
      </c>
    </row>
    <row r="44" spans="1:2" x14ac:dyDescent="0.2">
      <c r="A44" s="74" t="s">
        <v>854</v>
      </c>
      <c r="B44" s="73" t="s">
        <v>855</v>
      </c>
    </row>
    <row r="45" spans="1:2" ht="25.5" x14ac:dyDescent="0.2">
      <c r="A45" s="72" t="s">
        <v>856</v>
      </c>
      <c r="B45" s="73" t="s">
        <v>857</v>
      </c>
    </row>
    <row r="46" spans="1:2" x14ac:dyDescent="0.2">
      <c r="A46" s="72" t="s">
        <v>858</v>
      </c>
      <c r="B46" s="73" t="s">
        <v>859</v>
      </c>
    </row>
    <row r="47" spans="1:2" x14ac:dyDescent="0.2">
      <c r="A47" s="72" t="s">
        <v>860</v>
      </c>
      <c r="B47" s="73" t="s">
        <v>861</v>
      </c>
    </row>
    <row r="48" spans="1:2" x14ac:dyDescent="0.2">
      <c r="A48" s="72" t="s">
        <v>862</v>
      </c>
      <c r="B48" s="73" t="s">
        <v>863</v>
      </c>
    </row>
    <row r="49" spans="1:2" x14ac:dyDescent="0.2">
      <c r="A49" s="72" t="s">
        <v>864</v>
      </c>
      <c r="B49" s="73" t="s">
        <v>865</v>
      </c>
    </row>
    <row r="50" spans="1:2" x14ac:dyDescent="0.2">
      <c r="A50" s="72" t="s">
        <v>866</v>
      </c>
      <c r="B50" s="73" t="s">
        <v>867</v>
      </c>
    </row>
    <row r="51" spans="1:2" x14ac:dyDescent="0.2">
      <c r="A51" s="72" t="s">
        <v>868</v>
      </c>
      <c r="B51" s="73" t="s">
        <v>869</v>
      </c>
    </row>
    <row r="52" spans="1:2" x14ac:dyDescent="0.2">
      <c r="A52" s="72" t="s">
        <v>870</v>
      </c>
      <c r="B52" s="73" t="s">
        <v>871</v>
      </c>
    </row>
    <row r="53" spans="1:2" x14ac:dyDescent="0.2">
      <c r="A53" s="72" t="s">
        <v>872</v>
      </c>
      <c r="B53" s="73" t="s">
        <v>873</v>
      </c>
    </row>
    <row r="54" spans="1:2" x14ac:dyDescent="0.2">
      <c r="A54" s="72" t="s">
        <v>874</v>
      </c>
      <c r="B54" s="73" t="s">
        <v>875</v>
      </c>
    </row>
    <row r="55" spans="1:2" x14ac:dyDescent="0.2">
      <c r="A55" s="72" t="s">
        <v>876</v>
      </c>
      <c r="B55" s="73" t="s">
        <v>877</v>
      </c>
    </row>
    <row r="56" spans="1:2" x14ac:dyDescent="0.2">
      <c r="A56" s="72" t="s">
        <v>878</v>
      </c>
      <c r="B56" s="73" t="s">
        <v>879</v>
      </c>
    </row>
    <row r="57" spans="1:2" x14ac:dyDescent="0.2">
      <c r="A57" s="72" t="s">
        <v>880</v>
      </c>
      <c r="B57" s="73" t="s">
        <v>881</v>
      </c>
    </row>
    <row r="58" spans="1:2" x14ac:dyDescent="0.2">
      <c r="A58" s="72" t="s">
        <v>882</v>
      </c>
      <c r="B58" s="73" t="s">
        <v>883</v>
      </c>
    </row>
    <row r="59" spans="1:2" x14ac:dyDescent="0.2">
      <c r="A59" s="72" t="s">
        <v>884</v>
      </c>
      <c r="B59" s="73" t="s">
        <v>885</v>
      </c>
    </row>
    <row r="60" spans="1:2" x14ac:dyDescent="0.2">
      <c r="A60" s="72" t="s">
        <v>886</v>
      </c>
      <c r="B60" s="73" t="s">
        <v>887</v>
      </c>
    </row>
    <row r="61" spans="1:2" x14ac:dyDescent="0.2">
      <c r="A61" s="72" t="s">
        <v>888</v>
      </c>
      <c r="B61" s="73" t="s">
        <v>889</v>
      </c>
    </row>
    <row r="62" spans="1:2" x14ac:dyDescent="0.2">
      <c r="A62" s="72" t="s">
        <v>890</v>
      </c>
      <c r="B62" s="73" t="s">
        <v>891</v>
      </c>
    </row>
    <row r="63" spans="1:2" x14ac:dyDescent="0.2">
      <c r="A63" s="72" t="s">
        <v>892</v>
      </c>
      <c r="B63" s="73" t="s">
        <v>893</v>
      </c>
    </row>
    <row r="64" spans="1:2" x14ac:dyDescent="0.2">
      <c r="A64" s="72" t="s">
        <v>894</v>
      </c>
      <c r="B64" s="73" t="s">
        <v>895</v>
      </c>
    </row>
    <row r="65" spans="1:2" x14ac:dyDescent="0.2">
      <c r="A65" s="72" t="s">
        <v>896</v>
      </c>
      <c r="B65" s="73" t="s">
        <v>897</v>
      </c>
    </row>
    <row r="66" spans="1:2" x14ac:dyDescent="0.2">
      <c r="A66" s="72" t="s">
        <v>898</v>
      </c>
      <c r="B66" s="73" t="s">
        <v>899</v>
      </c>
    </row>
    <row r="67" spans="1:2" x14ac:dyDescent="0.2">
      <c r="A67" s="72" t="s">
        <v>900</v>
      </c>
      <c r="B67" s="73" t="s">
        <v>901</v>
      </c>
    </row>
    <row r="68" spans="1:2" x14ac:dyDescent="0.2">
      <c r="A68" s="72" t="s">
        <v>902</v>
      </c>
      <c r="B68" s="73" t="s">
        <v>903</v>
      </c>
    </row>
    <row r="69" spans="1:2" x14ac:dyDescent="0.2">
      <c r="A69" s="72" t="s">
        <v>904</v>
      </c>
      <c r="B69" s="73" t="s">
        <v>905</v>
      </c>
    </row>
    <row r="70" spans="1:2" x14ac:dyDescent="0.2">
      <c r="A70" s="72" t="s">
        <v>906</v>
      </c>
      <c r="B70" s="73" t="s">
        <v>907</v>
      </c>
    </row>
    <row r="71" spans="1:2" x14ac:dyDescent="0.2">
      <c r="A71" s="72" t="s">
        <v>908</v>
      </c>
      <c r="B71" s="73" t="s">
        <v>909</v>
      </c>
    </row>
    <row r="72" spans="1:2" x14ac:dyDescent="0.2">
      <c r="A72" s="72" t="s">
        <v>910</v>
      </c>
      <c r="B72" s="73" t="s">
        <v>911</v>
      </c>
    </row>
    <row r="73" spans="1:2" x14ac:dyDescent="0.2">
      <c r="A73" s="72" t="s">
        <v>912</v>
      </c>
      <c r="B73" s="73" t="s">
        <v>913</v>
      </c>
    </row>
    <row r="74" spans="1:2" x14ac:dyDescent="0.2">
      <c r="A74" s="72" t="s">
        <v>914</v>
      </c>
      <c r="B74" s="73" t="s">
        <v>915</v>
      </c>
    </row>
    <row r="75" spans="1:2" x14ac:dyDescent="0.2">
      <c r="A75" s="72" t="s">
        <v>916</v>
      </c>
      <c r="B75" s="73" t="s">
        <v>917</v>
      </c>
    </row>
    <row r="76" spans="1:2" ht="25.5" x14ac:dyDescent="0.2">
      <c r="A76" s="72" t="s">
        <v>918</v>
      </c>
      <c r="B76" s="73" t="s">
        <v>919</v>
      </c>
    </row>
    <row r="77" spans="1:2" x14ac:dyDescent="0.2">
      <c r="A77" s="72" t="s">
        <v>920</v>
      </c>
      <c r="B77" s="73" t="s">
        <v>921</v>
      </c>
    </row>
    <row r="78" spans="1:2" x14ac:dyDescent="0.2">
      <c r="A78" s="72" t="s">
        <v>922</v>
      </c>
      <c r="B78" s="73" t="s">
        <v>923</v>
      </c>
    </row>
    <row r="79" spans="1:2" x14ac:dyDescent="0.2">
      <c r="A79" s="72" t="s">
        <v>924</v>
      </c>
      <c r="B79" s="73" t="s">
        <v>925</v>
      </c>
    </row>
    <row r="80" spans="1:2" x14ac:dyDescent="0.2">
      <c r="A80" s="72" t="s">
        <v>926</v>
      </c>
      <c r="B80" s="73" t="s">
        <v>927</v>
      </c>
    </row>
    <row r="81" spans="1:2" x14ac:dyDescent="0.2">
      <c r="A81" s="72" t="s">
        <v>928</v>
      </c>
      <c r="B81" s="73" t="s">
        <v>929</v>
      </c>
    </row>
    <row r="82" spans="1:2" x14ac:dyDescent="0.2">
      <c r="A82" s="72" t="s">
        <v>930</v>
      </c>
      <c r="B82" s="73" t="s">
        <v>931</v>
      </c>
    </row>
    <row r="83" spans="1:2" x14ac:dyDescent="0.2">
      <c r="A83" s="72" t="s">
        <v>932</v>
      </c>
      <c r="B83" s="73" t="s">
        <v>933</v>
      </c>
    </row>
    <row r="84" spans="1:2" x14ac:dyDescent="0.2">
      <c r="A84" s="74" t="s">
        <v>934</v>
      </c>
      <c r="B84" s="73" t="s">
        <v>935</v>
      </c>
    </row>
    <row r="85" spans="1:2" x14ac:dyDescent="0.2">
      <c r="A85" s="72" t="s">
        <v>936</v>
      </c>
      <c r="B85" s="73" t="s">
        <v>937</v>
      </c>
    </row>
    <row r="86" spans="1:2" x14ac:dyDescent="0.2">
      <c r="A86" s="72" t="s">
        <v>938</v>
      </c>
      <c r="B86" s="73" t="s">
        <v>939</v>
      </c>
    </row>
    <row r="87" spans="1:2" x14ac:dyDescent="0.2">
      <c r="A87" s="72" t="s">
        <v>940</v>
      </c>
      <c r="B87" s="73" t="s">
        <v>941</v>
      </c>
    </row>
    <row r="88" spans="1:2" x14ac:dyDescent="0.2">
      <c r="A88" s="72" t="s">
        <v>942</v>
      </c>
      <c r="B88" s="73" t="s">
        <v>943</v>
      </c>
    </row>
    <row r="89" spans="1:2" x14ac:dyDescent="0.2">
      <c r="A89" s="72" t="s">
        <v>944</v>
      </c>
      <c r="B89" s="73" t="s">
        <v>945</v>
      </c>
    </row>
    <row r="90" spans="1:2" x14ac:dyDescent="0.2">
      <c r="A90" s="72" t="s">
        <v>946</v>
      </c>
      <c r="B90" s="73" t="s">
        <v>947</v>
      </c>
    </row>
    <row r="91" spans="1:2" x14ac:dyDescent="0.2">
      <c r="A91" s="72" t="s">
        <v>948</v>
      </c>
      <c r="B91" s="73" t="s">
        <v>949</v>
      </c>
    </row>
    <row r="92" spans="1:2" x14ac:dyDescent="0.2">
      <c r="A92" s="72" t="s">
        <v>950</v>
      </c>
      <c r="B92" s="73" t="s">
        <v>951</v>
      </c>
    </row>
    <row r="93" spans="1:2" x14ac:dyDescent="0.2">
      <c r="A93" s="72" t="s">
        <v>952</v>
      </c>
      <c r="B93" s="73" t="s">
        <v>953</v>
      </c>
    </row>
    <row r="94" spans="1:2" x14ac:dyDescent="0.2">
      <c r="A94" s="72" t="s">
        <v>954</v>
      </c>
      <c r="B94" s="73" t="s">
        <v>955</v>
      </c>
    </row>
    <row r="95" spans="1:2" x14ac:dyDescent="0.2">
      <c r="A95" s="72" t="s">
        <v>956</v>
      </c>
      <c r="B95" s="73" t="s">
        <v>957</v>
      </c>
    </row>
    <row r="96" spans="1:2" x14ac:dyDescent="0.2">
      <c r="A96" s="72" t="s">
        <v>958</v>
      </c>
      <c r="B96" s="73" t="s">
        <v>959</v>
      </c>
    </row>
    <row r="97" spans="1:2" ht="25.5" x14ac:dyDescent="0.2">
      <c r="A97" s="72" t="s">
        <v>960</v>
      </c>
      <c r="B97" s="73" t="s">
        <v>961</v>
      </c>
    </row>
    <row r="98" spans="1:2" x14ac:dyDescent="0.2">
      <c r="A98" s="74" t="s">
        <v>962</v>
      </c>
      <c r="B98" s="73" t="s">
        <v>963</v>
      </c>
    </row>
    <row r="99" spans="1:2" x14ac:dyDescent="0.2">
      <c r="A99" s="72" t="s">
        <v>964</v>
      </c>
      <c r="B99" s="73" t="s">
        <v>965</v>
      </c>
    </row>
    <row r="100" spans="1:2" x14ac:dyDescent="0.2">
      <c r="A100" s="72" t="s">
        <v>966</v>
      </c>
      <c r="B100" s="73" t="s">
        <v>967</v>
      </c>
    </row>
    <row r="101" spans="1:2" x14ac:dyDescent="0.2">
      <c r="A101" s="72" t="s">
        <v>968</v>
      </c>
      <c r="B101" s="73" t="s">
        <v>969</v>
      </c>
    </row>
    <row r="102" spans="1:2" x14ac:dyDescent="0.2">
      <c r="A102" s="72" t="s">
        <v>970</v>
      </c>
      <c r="B102" s="73" t="s">
        <v>971</v>
      </c>
    </row>
    <row r="103" spans="1:2" x14ac:dyDescent="0.2">
      <c r="A103" s="72" t="s">
        <v>972</v>
      </c>
      <c r="B103" s="73" t="s">
        <v>973</v>
      </c>
    </row>
    <row r="104" spans="1:2" x14ac:dyDescent="0.2">
      <c r="A104" s="72" t="s">
        <v>974</v>
      </c>
      <c r="B104" s="73" t="s">
        <v>975</v>
      </c>
    </row>
    <row r="105" spans="1:2" x14ac:dyDescent="0.2">
      <c r="A105" s="72" t="s">
        <v>976</v>
      </c>
      <c r="B105" s="73" t="s">
        <v>977</v>
      </c>
    </row>
    <row r="106" spans="1:2" x14ac:dyDescent="0.2">
      <c r="A106" s="72" t="s">
        <v>978</v>
      </c>
      <c r="B106" s="73" t="s">
        <v>979</v>
      </c>
    </row>
    <row r="107" spans="1:2" x14ac:dyDescent="0.2">
      <c r="A107" s="72" t="s">
        <v>980</v>
      </c>
      <c r="B107" s="73" t="s">
        <v>981</v>
      </c>
    </row>
    <row r="108" spans="1:2" x14ac:dyDescent="0.2">
      <c r="A108" s="72" t="s">
        <v>982</v>
      </c>
      <c r="B108" s="73" t="s">
        <v>983</v>
      </c>
    </row>
    <row r="109" spans="1:2" x14ac:dyDescent="0.2">
      <c r="A109" s="72" t="s">
        <v>984</v>
      </c>
      <c r="B109" s="73" t="s">
        <v>985</v>
      </c>
    </row>
    <row r="110" spans="1:2" x14ac:dyDescent="0.2">
      <c r="A110" s="72" t="s">
        <v>986</v>
      </c>
      <c r="B110" s="73" t="s">
        <v>987</v>
      </c>
    </row>
    <row r="111" spans="1:2" x14ac:dyDescent="0.2">
      <c r="A111" s="72" t="s">
        <v>988</v>
      </c>
      <c r="B111" s="73" t="s">
        <v>989</v>
      </c>
    </row>
    <row r="112" spans="1:2" x14ac:dyDescent="0.2">
      <c r="A112" s="72" t="s">
        <v>990</v>
      </c>
      <c r="B112" s="73" t="s">
        <v>991</v>
      </c>
    </row>
    <row r="113" spans="1:2" x14ac:dyDescent="0.2">
      <c r="A113" s="72" t="s">
        <v>992</v>
      </c>
      <c r="B113" s="73" t="s">
        <v>993</v>
      </c>
    </row>
    <row r="114" spans="1:2" x14ac:dyDescent="0.2">
      <c r="A114" s="72" t="s">
        <v>994</v>
      </c>
      <c r="B114" s="73" t="s">
        <v>995</v>
      </c>
    </row>
    <row r="115" spans="1:2" x14ac:dyDescent="0.2">
      <c r="A115" s="72" t="s">
        <v>996</v>
      </c>
      <c r="B115" s="73" t="s">
        <v>997</v>
      </c>
    </row>
    <row r="116" spans="1:2" x14ac:dyDescent="0.2">
      <c r="A116" s="74" t="s">
        <v>998</v>
      </c>
      <c r="B116" s="73" t="s">
        <v>999</v>
      </c>
    </row>
    <row r="117" spans="1:2" x14ac:dyDescent="0.2">
      <c r="A117" s="72" t="s">
        <v>1000</v>
      </c>
      <c r="B117" s="73" t="s">
        <v>1001</v>
      </c>
    </row>
    <row r="118" spans="1:2" x14ac:dyDescent="0.2">
      <c r="A118" s="72" t="s">
        <v>1002</v>
      </c>
      <c r="B118" s="73" t="s">
        <v>1003</v>
      </c>
    </row>
    <row r="119" spans="1:2" x14ac:dyDescent="0.2">
      <c r="A119" s="72" t="s">
        <v>1004</v>
      </c>
      <c r="B119" s="73" t="s">
        <v>1005</v>
      </c>
    </row>
    <row r="120" spans="1:2" x14ac:dyDescent="0.2">
      <c r="A120" s="72" t="s">
        <v>1006</v>
      </c>
      <c r="B120" s="73" t="s">
        <v>1007</v>
      </c>
    </row>
    <row r="121" spans="1:2" x14ac:dyDescent="0.2">
      <c r="A121" s="72" t="s">
        <v>1008</v>
      </c>
      <c r="B121" s="73" t="s">
        <v>1009</v>
      </c>
    </row>
    <row r="122" spans="1:2" x14ac:dyDescent="0.2">
      <c r="A122" s="72" t="s">
        <v>1010</v>
      </c>
      <c r="B122" s="73" t="s">
        <v>1011</v>
      </c>
    </row>
    <row r="123" spans="1:2" x14ac:dyDescent="0.2">
      <c r="A123" s="74" t="s">
        <v>1012</v>
      </c>
      <c r="B123" s="73" t="s">
        <v>1013</v>
      </c>
    </row>
    <row r="124" spans="1:2" x14ac:dyDescent="0.2">
      <c r="A124" s="72" t="s">
        <v>1014</v>
      </c>
      <c r="B124" s="73" t="s">
        <v>1015</v>
      </c>
    </row>
    <row r="125" spans="1:2" x14ac:dyDescent="0.2">
      <c r="A125" s="72" t="s">
        <v>1016</v>
      </c>
      <c r="B125" s="73" t="s">
        <v>750</v>
      </c>
    </row>
    <row r="126" spans="1:2" x14ac:dyDescent="0.2">
      <c r="A126" s="72" t="s">
        <v>1017</v>
      </c>
      <c r="B126" s="73" t="s">
        <v>1018</v>
      </c>
    </row>
    <row r="127" spans="1:2" x14ac:dyDescent="0.2">
      <c r="A127" s="72" t="s">
        <v>1019</v>
      </c>
      <c r="B127" s="73" t="s">
        <v>1020</v>
      </c>
    </row>
    <row r="128" spans="1:2" x14ac:dyDescent="0.2">
      <c r="A128" s="72" t="s">
        <v>1021</v>
      </c>
      <c r="B128" s="73" t="s">
        <v>1022</v>
      </c>
    </row>
    <row r="129" spans="1:2" x14ac:dyDescent="0.2">
      <c r="A129" s="72" t="s">
        <v>1023</v>
      </c>
      <c r="B129" s="73" t="s">
        <v>1024</v>
      </c>
    </row>
    <row r="130" spans="1:2" x14ac:dyDescent="0.2">
      <c r="A130" s="72" t="s">
        <v>1025</v>
      </c>
      <c r="B130" s="73" t="s">
        <v>1026</v>
      </c>
    </row>
    <row r="131" spans="1:2" x14ac:dyDescent="0.2">
      <c r="A131" s="72" t="s">
        <v>1027</v>
      </c>
      <c r="B131" s="73" t="s">
        <v>1028</v>
      </c>
    </row>
    <row r="132" spans="1:2" x14ac:dyDescent="0.2">
      <c r="A132" s="72" t="s">
        <v>1029</v>
      </c>
      <c r="B132" s="73" t="s">
        <v>1030</v>
      </c>
    </row>
    <row r="133" spans="1:2" x14ac:dyDescent="0.2">
      <c r="A133" s="72" t="s">
        <v>1031</v>
      </c>
      <c r="B133" s="73" t="s">
        <v>1032</v>
      </c>
    </row>
    <row r="134" spans="1:2" x14ac:dyDescent="0.2">
      <c r="A134" s="72" t="s">
        <v>1033</v>
      </c>
      <c r="B134" s="73" t="s">
        <v>1034</v>
      </c>
    </row>
    <row r="135" spans="1:2" x14ac:dyDescent="0.2">
      <c r="A135" s="72" t="s">
        <v>1035</v>
      </c>
      <c r="B135" s="73" t="s">
        <v>1036</v>
      </c>
    </row>
    <row r="136" spans="1:2" x14ac:dyDescent="0.2">
      <c r="A136" s="72" t="s">
        <v>1037</v>
      </c>
      <c r="B136" s="73" t="s">
        <v>1038</v>
      </c>
    </row>
    <row r="137" spans="1:2" x14ac:dyDescent="0.2">
      <c r="A137" s="75" t="s">
        <v>1039</v>
      </c>
      <c r="B137" s="76" t="s">
        <v>1040</v>
      </c>
    </row>
    <row r="138" spans="1:2" x14ac:dyDescent="0.2">
      <c r="A138" s="69" t="s">
        <v>1041</v>
      </c>
      <c r="B138" s="51" t="s">
        <v>1042</v>
      </c>
    </row>
  </sheetData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78"/>
  <sheetViews>
    <sheetView workbookViewId="0"/>
  </sheetViews>
  <sheetFormatPr defaultRowHeight="15" customHeight="1" x14ac:dyDescent="0.25"/>
  <cols>
    <col min="2" max="2" width="77.5703125" bestFit="1" customWidth="1"/>
    <col min="3" max="3" width="12.5703125" bestFit="1" customWidth="1"/>
  </cols>
  <sheetData>
    <row r="1" spans="1:3" x14ac:dyDescent="0.25">
      <c r="A1" t="s">
        <v>1043</v>
      </c>
      <c r="B1" t="s">
        <v>1044</v>
      </c>
      <c r="C1" t="s">
        <v>1045</v>
      </c>
    </row>
    <row r="2" spans="1:3" x14ac:dyDescent="0.25">
      <c r="A2">
        <v>10100</v>
      </c>
      <c r="B2" t="s">
        <v>1046</v>
      </c>
      <c r="C2" t="s">
        <v>1047</v>
      </c>
    </row>
    <row r="3" spans="1:3" x14ac:dyDescent="0.25">
      <c r="A3">
        <v>10200</v>
      </c>
      <c r="B3" t="s">
        <v>1048</v>
      </c>
      <c r="C3" t="s">
        <v>1049</v>
      </c>
    </row>
    <row r="4" spans="1:3" x14ac:dyDescent="0.25">
      <c r="A4">
        <v>10201</v>
      </c>
      <c r="B4" t="s">
        <v>1050</v>
      </c>
      <c r="C4" t="s">
        <v>1049</v>
      </c>
    </row>
    <row r="5" spans="1:3" x14ac:dyDescent="0.25">
      <c r="A5">
        <v>10202</v>
      </c>
      <c r="B5" t="s">
        <v>1051</v>
      </c>
      <c r="C5" t="s">
        <v>1052</v>
      </c>
    </row>
    <row r="6" spans="1:3" x14ac:dyDescent="0.25">
      <c r="A6">
        <v>10204</v>
      </c>
      <c r="B6" t="s">
        <v>1053</v>
      </c>
      <c r="C6" t="s">
        <v>1049</v>
      </c>
    </row>
    <row r="7" spans="1:3" x14ac:dyDescent="0.25">
      <c r="A7">
        <v>10206</v>
      </c>
      <c r="B7" t="s">
        <v>1054</v>
      </c>
      <c r="C7" t="s">
        <v>1049</v>
      </c>
    </row>
    <row r="8" spans="1:3" x14ac:dyDescent="0.25">
      <c r="A8">
        <v>10208</v>
      </c>
      <c r="B8" t="s">
        <v>1055</v>
      </c>
      <c r="C8" t="s">
        <v>1049</v>
      </c>
    </row>
    <row r="9" spans="1:3" x14ac:dyDescent="0.25">
      <c r="A9">
        <v>10215</v>
      </c>
      <c r="B9" t="s">
        <v>1056</v>
      </c>
      <c r="C9" t="s">
        <v>1049</v>
      </c>
    </row>
    <row r="10" spans="1:3" x14ac:dyDescent="0.25">
      <c r="A10">
        <v>10220</v>
      </c>
      <c r="B10" t="s">
        <v>1057</v>
      </c>
      <c r="C10" t="s">
        <v>1049</v>
      </c>
    </row>
    <row r="11" spans="1:3" x14ac:dyDescent="0.25">
      <c r="A11">
        <v>10222</v>
      </c>
      <c r="B11" t="s">
        <v>1058</v>
      </c>
      <c r="C11" t="s">
        <v>1049</v>
      </c>
    </row>
    <row r="12" spans="1:3" x14ac:dyDescent="0.25">
      <c r="A12">
        <v>10223</v>
      </c>
      <c r="B12" t="s">
        <v>1059</v>
      </c>
      <c r="C12" t="s">
        <v>1049</v>
      </c>
    </row>
    <row r="13" spans="1:3" x14ac:dyDescent="0.25">
      <c r="A13">
        <v>10224</v>
      </c>
      <c r="B13" t="s">
        <v>1060</v>
      </c>
      <c r="C13" t="s">
        <v>1049</v>
      </c>
    </row>
    <row r="14" spans="1:3" x14ac:dyDescent="0.25">
      <c r="A14">
        <v>10225</v>
      </c>
      <c r="B14" t="s">
        <v>1061</v>
      </c>
      <c r="C14" t="s">
        <v>1049</v>
      </c>
    </row>
    <row r="15" spans="1:3" x14ac:dyDescent="0.25">
      <c r="A15">
        <v>10226</v>
      </c>
      <c r="B15" t="s">
        <v>1062</v>
      </c>
      <c r="C15" t="s">
        <v>1049</v>
      </c>
    </row>
    <row r="16" spans="1:3" x14ac:dyDescent="0.25">
      <c r="A16">
        <v>10228</v>
      </c>
      <c r="B16" t="s">
        <v>1063</v>
      </c>
      <c r="C16" t="s">
        <v>1064</v>
      </c>
    </row>
    <row r="17" spans="1:3" x14ac:dyDescent="0.25">
      <c r="A17">
        <v>10229</v>
      </c>
      <c r="B17" t="s">
        <v>1065</v>
      </c>
      <c r="C17" t="s">
        <v>1049</v>
      </c>
    </row>
    <row r="18" spans="1:3" x14ac:dyDescent="0.25">
      <c r="A18">
        <v>10230</v>
      </c>
      <c r="B18" t="s">
        <v>1066</v>
      </c>
      <c r="C18" t="s">
        <v>1049</v>
      </c>
    </row>
    <row r="19" spans="1:3" x14ac:dyDescent="0.25">
      <c r="A19">
        <v>10231</v>
      </c>
      <c r="B19" t="s">
        <v>1067</v>
      </c>
      <c r="C19" t="s">
        <v>1049</v>
      </c>
    </row>
    <row r="20" spans="1:3" x14ac:dyDescent="0.25">
      <c r="A20">
        <v>10232</v>
      </c>
      <c r="B20" t="s">
        <v>1068</v>
      </c>
      <c r="C20" t="s">
        <v>1049</v>
      </c>
    </row>
    <row r="21" spans="1:3" x14ac:dyDescent="0.25">
      <c r="A21">
        <v>10233</v>
      </c>
      <c r="B21" t="s">
        <v>1069</v>
      </c>
      <c r="C21" t="s">
        <v>1049</v>
      </c>
    </row>
    <row r="22" spans="1:3" x14ac:dyDescent="0.25">
      <c r="A22">
        <v>10234</v>
      </c>
      <c r="B22" t="s">
        <v>1070</v>
      </c>
      <c r="C22" t="s">
        <v>1049</v>
      </c>
    </row>
    <row r="23" spans="1:3" x14ac:dyDescent="0.25">
      <c r="A23">
        <v>10235</v>
      </c>
      <c r="B23" t="s">
        <v>1071</v>
      </c>
      <c r="C23" t="s">
        <v>1049</v>
      </c>
    </row>
    <row r="24" spans="1:3" x14ac:dyDescent="0.25">
      <c r="A24">
        <v>10236</v>
      </c>
      <c r="B24" s="162" t="s">
        <v>1072</v>
      </c>
      <c r="C24" t="s">
        <v>1049</v>
      </c>
    </row>
    <row r="25" spans="1:3" x14ac:dyDescent="0.25">
      <c r="A25">
        <v>10300</v>
      </c>
      <c r="B25" t="s">
        <v>1073</v>
      </c>
      <c r="C25" t="s">
        <v>1049</v>
      </c>
    </row>
    <row r="26" spans="1:3" x14ac:dyDescent="0.25">
      <c r="A26">
        <v>10301</v>
      </c>
      <c r="B26" t="s">
        <v>1074</v>
      </c>
      <c r="C26" t="s">
        <v>1049</v>
      </c>
    </row>
    <row r="27" spans="1:3" x14ac:dyDescent="0.25">
      <c r="A27">
        <v>10302</v>
      </c>
      <c r="B27" t="s">
        <v>1075</v>
      </c>
      <c r="C27" t="s">
        <v>1049</v>
      </c>
    </row>
    <row r="28" spans="1:3" x14ac:dyDescent="0.25">
      <c r="A28">
        <v>10303</v>
      </c>
      <c r="B28" t="s">
        <v>1076</v>
      </c>
      <c r="C28" t="s">
        <v>1049</v>
      </c>
    </row>
    <row r="29" spans="1:3" x14ac:dyDescent="0.25">
      <c r="A29">
        <v>10500</v>
      </c>
      <c r="B29" t="s">
        <v>1077</v>
      </c>
      <c r="C29" t="s">
        <v>1047</v>
      </c>
    </row>
    <row r="30" spans="1:3" x14ac:dyDescent="0.25">
      <c r="A30">
        <v>10502</v>
      </c>
      <c r="B30" t="s">
        <v>1078</v>
      </c>
      <c r="C30" t="s">
        <v>1047</v>
      </c>
    </row>
    <row r="31" spans="1:3" x14ac:dyDescent="0.25">
      <c r="A31">
        <v>10505</v>
      </c>
      <c r="B31" t="s">
        <v>1079</v>
      </c>
      <c r="C31" t="s">
        <v>1047</v>
      </c>
    </row>
    <row r="32" spans="1:3" x14ac:dyDescent="0.25">
      <c r="A32">
        <v>10507</v>
      </c>
      <c r="B32" t="s">
        <v>1080</v>
      </c>
      <c r="C32" t="s">
        <v>1081</v>
      </c>
    </row>
    <row r="33" spans="1:3" x14ac:dyDescent="0.25">
      <c r="A33">
        <v>10508</v>
      </c>
      <c r="B33" t="s">
        <v>1082</v>
      </c>
      <c r="C33" t="s">
        <v>1081</v>
      </c>
    </row>
    <row r="34" spans="1:3" x14ac:dyDescent="0.25">
      <c r="A34">
        <v>10510</v>
      </c>
      <c r="B34" t="s">
        <v>1083</v>
      </c>
      <c r="C34" t="s">
        <v>1081</v>
      </c>
    </row>
    <row r="35" spans="1:3" x14ac:dyDescent="0.25">
      <c r="A35">
        <v>10511</v>
      </c>
      <c r="B35" t="s">
        <v>1084</v>
      </c>
      <c r="C35" t="s">
        <v>1081</v>
      </c>
    </row>
    <row r="36" spans="1:3" x14ac:dyDescent="0.25">
      <c r="A36">
        <v>10512</v>
      </c>
      <c r="B36" t="s">
        <v>1085</v>
      </c>
      <c r="C36" t="s">
        <v>1081</v>
      </c>
    </row>
    <row r="37" spans="1:3" x14ac:dyDescent="0.25">
      <c r="A37">
        <v>10513</v>
      </c>
      <c r="B37" t="s">
        <v>1086</v>
      </c>
      <c r="C37" t="s">
        <v>1081</v>
      </c>
    </row>
    <row r="38" spans="1:3" x14ac:dyDescent="0.25">
      <c r="A38">
        <v>10514</v>
      </c>
      <c r="B38" t="s">
        <v>1087</v>
      </c>
      <c r="C38" t="s">
        <v>1081</v>
      </c>
    </row>
    <row r="39" spans="1:3" x14ac:dyDescent="0.25">
      <c r="A39">
        <v>10600</v>
      </c>
      <c r="B39" t="s">
        <v>1088</v>
      </c>
      <c r="C39" t="s">
        <v>1047</v>
      </c>
    </row>
    <row r="40" spans="1:3" x14ac:dyDescent="0.25">
      <c r="A40">
        <v>10700</v>
      </c>
      <c r="B40" t="s">
        <v>1089</v>
      </c>
      <c r="C40" t="s">
        <v>1090</v>
      </c>
    </row>
    <row r="41" spans="1:3" x14ac:dyDescent="0.25">
      <c r="A41">
        <v>10701</v>
      </c>
      <c r="B41" t="s">
        <v>1091</v>
      </c>
      <c r="C41" t="s">
        <v>1090</v>
      </c>
    </row>
    <row r="42" spans="1:3" x14ac:dyDescent="0.25">
      <c r="A42">
        <v>10702</v>
      </c>
      <c r="B42" t="s">
        <v>1092</v>
      </c>
      <c r="C42" t="s">
        <v>1090</v>
      </c>
    </row>
    <row r="43" spans="1:3" x14ac:dyDescent="0.25">
      <c r="A43">
        <v>10704</v>
      </c>
      <c r="B43" t="s">
        <v>1093</v>
      </c>
      <c r="C43" t="s">
        <v>1090</v>
      </c>
    </row>
    <row r="44" spans="1:3" x14ac:dyDescent="0.25">
      <c r="A44">
        <v>10705</v>
      </c>
      <c r="B44" t="s">
        <v>1094</v>
      </c>
      <c r="C44" t="s">
        <v>1090</v>
      </c>
    </row>
    <row r="45" spans="1:3" x14ac:dyDescent="0.25">
      <c r="A45">
        <v>11800</v>
      </c>
      <c r="B45" t="s">
        <v>1095</v>
      </c>
      <c r="C45" t="s">
        <v>1090</v>
      </c>
    </row>
    <row r="46" spans="1:3" x14ac:dyDescent="0.25">
      <c r="A46">
        <v>11801</v>
      </c>
      <c r="B46" t="s">
        <v>1096</v>
      </c>
      <c r="C46" t="s">
        <v>1090</v>
      </c>
    </row>
    <row r="47" spans="1:3" x14ac:dyDescent="0.25">
      <c r="A47">
        <v>11900</v>
      </c>
      <c r="B47" t="s">
        <v>1097</v>
      </c>
      <c r="C47" t="s">
        <v>1098</v>
      </c>
    </row>
    <row r="48" spans="1:3" x14ac:dyDescent="0.25">
      <c r="A48">
        <v>11901</v>
      </c>
      <c r="B48" t="s">
        <v>1099</v>
      </c>
      <c r="C48" t="s">
        <v>1098</v>
      </c>
    </row>
    <row r="49" spans="1:3" x14ac:dyDescent="0.25">
      <c r="A49">
        <v>11902</v>
      </c>
      <c r="B49" t="s">
        <v>1100</v>
      </c>
      <c r="C49" t="s">
        <v>1098</v>
      </c>
    </row>
    <row r="50" spans="1:3" x14ac:dyDescent="0.25">
      <c r="A50">
        <v>12001</v>
      </c>
      <c r="B50" t="s">
        <v>1101</v>
      </c>
      <c r="C50" t="s">
        <v>1090</v>
      </c>
    </row>
    <row r="51" spans="1:3" x14ac:dyDescent="0.25">
      <c r="A51">
        <v>12500</v>
      </c>
      <c r="B51" t="s">
        <v>1102</v>
      </c>
      <c r="C51" t="s">
        <v>1103</v>
      </c>
    </row>
    <row r="52" spans="1:3" x14ac:dyDescent="0.25">
      <c r="A52">
        <v>13400</v>
      </c>
      <c r="B52" t="s">
        <v>1104</v>
      </c>
      <c r="C52" t="s">
        <v>1098</v>
      </c>
    </row>
    <row r="53" spans="1:3" x14ac:dyDescent="0.25">
      <c r="A53">
        <v>13401</v>
      </c>
      <c r="B53" t="s">
        <v>1105</v>
      </c>
      <c r="C53" t="s">
        <v>1098</v>
      </c>
    </row>
    <row r="54" spans="1:3" x14ac:dyDescent="0.25">
      <c r="A54">
        <v>13402</v>
      </c>
      <c r="B54" t="s">
        <v>1106</v>
      </c>
      <c r="C54" t="s">
        <v>1098</v>
      </c>
    </row>
    <row r="55" spans="1:3" x14ac:dyDescent="0.25">
      <c r="A55">
        <v>13403</v>
      </c>
      <c r="B55" t="s">
        <v>1107</v>
      </c>
      <c r="C55" t="s">
        <v>1098</v>
      </c>
    </row>
    <row r="56" spans="1:3" x14ac:dyDescent="0.25">
      <c r="A56">
        <v>13700</v>
      </c>
      <c r="B56" t="s">
        <v>1108</v>
      </c>
      <c r="C56" t="s">
        <v>1052</v>
      </c>
    </row>
    <row r="57" spans="1:3" x14ac:dyDescent="0.25">
      <c r="A57">
        <v>13701</v>
      </c>
      <c r="B57" t="s">
        <v>1109</v>
      </c>
      <c r="C57" t="s">
        <v>1052</v>
      </c>
    </row>
    <row r="58" spans="1:3" x14ac:dyDescent="0.25">
      <c r="A58">
        <v>13702</v>
      </c>
      <c r="B58" t="s">
        <v>1110</v>
      </c>
      <c r="C58" t="s">
        <v>1052</v>
      </c>
    </row>
    <row r="59" spans="1:3" x14ac:dyDescent="0.25">
      <c r="A59">
        <v>13703</v>
      </c>
      <c r="B59" t="s">
        <v>1111</v>
      </c>
      <c r="C59" t="s">
        <v>1052</v>
      </c>
    </row>
    <row r="60" spans="1:3" x14ac:dyDescent="0.25">
      <c r="A60">
        <v>13704</v>
      </c>
      <c r="B60" t="s">
        <v>1112</v>
      </c>
      <c r="C60" t="s">
        <v>1052</v>
      </c>
    </row>
    <row r="61" spans="1:3" x14ac:dyDescent="0.25">
      <c r="A61">
        <v>13705</v>
      </c>
      <c r="B61" t="s">
        <v>1113</v>
      </c>
      <c r="C61" t="s">
        <v>1052</v>
      </c>
    </row>
    <row r="62" spans="1:3" x14ac:dyDescent="0.25">
      <c r="A62">
        <v>13709</v>
      </c>
      <c r="B62" t="s">
        <v>1114</v>
      </c>
      <c r="C62" t="s">
        <v>1052</v>
      </c>
    </row>
    <row r="63" spans="1:3" x14ac:dyDescent="0.25">
      <c r="A63">
        <v>13710</v>
      </c>
      <c r="B63" t="s">
        <v>1115</v>
      </c>
      <c r="C63" t="s">
        <v>1052</v>
      </c>
    </row>
    <row r="64" spans="1:3" x14ac:dyDescent="0.25">
      <c r="A64">
        <v>13800</v>
      </c>
      <c r="B64" t="s">
        <v>1116</v>
      </c>
      <c r="C64" t="s">
        <v>1052</v>
      </c>
    </row>
    <row r="65" spans="1:3" x14ac:dyDescent="0.25">
      <c r="A65">
        <v>13801</v>
      </c>
      <c r="B65" t="s">
        <v>1117</v>
      </c>
      <c r="C65" t="s">
        <v>1052</v>
      </c>
    </row>
    <row r="66" spans="1:3" x14ac:dyDescent="0.25">
      <c r="A66">
        <v>13802</v>
      </c>
      <c r="B66" t="s">
        <v>1118</v>
      </c>
      <c r="C66" t="s">
        <v>1052</v>
      </c>
    </row>
    <row r="67" spans="1:3" x14ac:dyDescent="0.25">
      <c r="A67">
        <v>13803</v>
      </c>
      <c r="B67" t="s">
        <v>1119</v>
      </c>
      <c r="C67" t="s">
        <v>1052</v>
      </c>
    </row>
    <row r="68" spans="1:3" x14ac:dyDescent="0.25">
      <c r="A68">
        <v>14000</v>
      </c>
      <c r="B68" t="s">
        <v>1120</v>
      </c>
      <c r="C68" t="s">
        <v>1090</v>
      </c>
    </row>
    <row r="69" spans="1:3" x14ac:dyDescent="0.25">
      <c r="A69">
        <v>14300</v>
      </c>
      <c r="B69" t="s">
        <v>1121</v>
      </c>
      <c r="C69" t="s">
        <v>1064</v>
      </c>
    </row>
    <row r="70" spans="1:3" x14ac:dyDescent="0.25">
      <c r="A70">
        <v>14400</v>
      </c>
      <c r="B70" t="s">
        <v>1122</v>
      </c>
      <c r="C70" t="s">
        <v>1103</v>
      </c>
    </row>
    <row r="71" spans="1:3" x14ac:dyDescent="0.25">
      <c r="A71">
        <v>14401</v>
      </c>
      <c r="B71" t="s">
        <v>1123</v>
      </c>
      <c r="C71" t="s">
        <v>1103</v>
      </c>
    </row>
    <row r="72" spans="1:3" x14ac:dyDescent="0.25">
      <c r="A72">
        <v>14402</v>
      </c>
      <c r="B72" t="s">
        <v>1124</v>
      </c>
      <c r="C72" t="s">
        <v>1103</v>
      </c>
    </row>
    <row r="73" spans="1:3" x14ac:dyDescent="0.25">
      <c r="A73">
        <v>14403</v>
      </c>
      <c r="B73" t="s">
        <v>1125</v>
      </c>
      <c r="C73" t="s">
        <v>1103</v>
      </c>
    </row>
    <row r="74" spans="1:3" x14ac:dyDescent="0.25">
      <c r="A74">
        <v>14500</v>
      </c>
      <c r="B74" t="s">
        <v>1126</v>
      </c>
      <c r="C74" t="s">
        <v>1127</v>
      </c>
    </row>
    <row r="75" spans="1:3" x14ac:dyDescent="0.25">
      <c r="A75">
        <v>14600</v>
      </c>
      <c r="B75" t="s">
        <v>1128</v>
      </c>
      <c r="C75" t="s">
        <v>1081</v>
      </c>
    </row>
    <row r="76" spans="1:3" x14ac:dyDescent="0.25">
      <c r="A76">
        <v>14601</v>
      </c>
      <c r="B76" t="s">
        <v>1129</v>
      </c>
      <c r="C76" t="s">
        <v>1081</v>
      </c>
    </row>
    <row r="77" spans="1:3" x14ac:dyDescent="0.25">
      <c r="A77">
        <v>14700</v>
      </c>
      <c r="B77" t="s">
        <v>1130</v>
      </c>
      <c r="C77" t="s">
        <v>1049</v>
      </c>
    </row>
    <row r="78" spans="1:3" x14ac:dyDescent="0.25">
      <c r="A78">
        <v>14701</v>
      </c>
      <c r="B78" t="s">
        <v>1131</v>
      </c>
      <c r="C78" t="s">
        <v>1049</v>
      </c>
    </row>
    <row r="79" spans="1:3" x14ac:dyDescent="0.25">
      <c r="A79">
        <v>20100</v>
      </c>
      <c r="B79" t="s">
        <v>1132</v>
      </c>
      <c r="C79" t="s">
        <v>1047</v>
      </c>
    </row>
    <row r="80" spans="1:3" x14ac:dyDescent="0.25">
      <c r="A80">
        <v>20101</v>
      </c>
      <c r="B80" t="s">
        <v>1133</v>
      </c>
      <c r="C80" t="s">
        <v>1047</v>
      </c>
    </row>
    <row r="81" spans="1:3" x14ac:dyDescent="0.25">
      <c r="A81">
        <v>20102</v>
      </c>
      <c r="B81" t="s">
        <v>1134</v>
      </c>
      <c r="C81" t="s">
        <v>1135</v>
      </c>
    </row>
    <row r="82" spans="1:3" x14ac:dyDescent="0.25">
      <c r="A82">
        <v>20103</v>
      </c>
      <c r="B82" t="s">
        <v>1136</v>
      </c>
      <c r="C82" t="s">
        <v>1098</v>
      </c>
    </row>
    <row r="83" spans="1:3" x14ac:dyDescent="0.25">
      <c r="A83">
        <v>30100</v>
      </c>
      <c r="B83" t="s">
        <v>1137</v>
      </c>
      <c r="C83" t="s">
        <v>1138</v>
      </c>
    </row>
    <row r="84" spans="1:3" x14ac:dyDescent="0.25">
      <c r="A84">
        <v>30203</v>
      </c>
      <c r="B84" t="s">
        <v>1139</v>
      </c>
      <c r="C84" t="s">
        <v>1138</v>
      </c>
    </row>
    <row r="85" spans="1:3" x14ac:dyDescent="0.25">
      <c r="A85">
        <v>30204</v>
      </c>
      <c r="B85" t="s">
        <v>1140</v>
      </c>
      <c r="C85" t="s">
        <v>1138</v>
      </c>
    </row>
    <row r="86" spans="1:3" x14ac:dyDescent="0.25">
      <c r="A86">
        <v>30210</v>
      </c>
      <c r="B86" t="s">
        <v>1141</v>
      </c>
      <c r="C86" t="s">
        <v>1138</v>
      </c>
    </row>
    <row r="87" spans="1:3" x14ac:dyDescent="0.25">
      <c r="A87">
        <v>30211</v>
      </c>
      <c r="B87" t="s">
        <v>1142</v>
      </c>
      <c r="C87" t="s">
        <v>1138</v>
      </c>
    </row>
    <row r="88" spans="1:3" x14ac:dyDescent="0.25">
      <c r="A88">
        <v>30214</v>
      </c>
      <c r="B88" t="s">
        <v>1143</v>
      </c>
      <c r="C88" t="s">
        <v>1138</v>
      </c>
    </row>
    <row r="89" spans="1:3" x14ac:dyDescent="0.25">
      <c r="A89">
        <v>30215</v>
      </c>
      <c r="B89" t="s">
        <v>1144</v>
      </c>
      <c r="C89" t="s">
        <v>1138</v>
      </c>
    </row>
    <row r="90" spans="1:3" x14ac:dyDescent="0.25">
      <c r="A90">
        <v>30216</v>
      </c>
      <c r="B90" t="s">
        <v>1145</v>
      </c>
      <c r="C90" t="s">
        <v>1138</v>
      </c>
    </row>
    <row r="91" spans="1:3" x14ac:dyDescent="0.25">
      <c r="A91">
        <v>30221</v>
      </c>
      <c r="B91" t="s">
        <v>1146</v>
      </c>
      <c r="C91" t="s">
        <v>1138</v>
      </c>
    </row>
    <row r="92" spans="1:3" x14ac:dyDescent="0.25">
      <c r="A92">
        <v>30222</v>
      </c>
      <c r="B92" t="s">
        <v>1147</v>
      </c>
      <c r="C92" t="s">
        <v>1138</v>
      </c>
    </row>
    <row r="93" spans="1:3" x14ac:dyDescent="0.25">
      <c r="A93">
        <v>30225</v>
      </c>
      <c r="B93" t="s">
        <v>1148</v>
      </c>
      <c r="C93" t="s">
        <v>1138</v>
      </c>
    </row>
    <row r="94" spans="1:3" x14ac:dyDescent="0.25">
      <c r="A94">
        <v>30226</v>
      </c>
      <c r="B94" t="s">
        <v>1149</v>
      </c>
      <c r="C94" t="s">
        <v>1138</v>
      </c>
    </row>
    <row r="95" spans="1:3" x14ac:dyDescent="0.25">
      <c r="A95">
        <v>30227</v>
      </c>
      <c r="B95" t="s">
        <v>1150</v>
      </c>
      <c r="C95" t="s">
        <v>1138</v>
      </c>
    </row>
    <row r="96" spans="1:3" x14ac:dyDescent="0.25">
      <c r="A96">
        <v>30228</v>
      </c>
      <c r="B96" t="s">
        <v>1151</v>
      </c>
      <c r="C96" t="s">
        <v>1138</v>
      </c>
    </row>
    <row r="97" spans="1:3" x14ac:dyDescent="0.25">
      <c r="A97">
        <v>30229</v>
      </c>
      <c r="B97" t="s">
        <v>1152</v>
      </c>
      <c r="C97" t="s">
        <v>1138</v>
      </c>
    </row>
    <row r="98" spans="1:3" x14ac:dyDescent="0.25">
      <c r="A98">
        <v>30232</v>
      </c>
      <c r="B98" t="s">
        <v>1153</v>
      </c>
      <c r="C98" t="s">
        <v>1138</v>
      </c>
    </row>
    <row r="99" spans="1:3" x14ac:dyDescent="0.25">
      <c r="A99">
        <v>30233</v>
      </c>
      <c r="B99" t="s">
        <v>1154</v>
      </c>
      <c r="C99" t="s">
        <v>1138</v>
      </c>
    </row>
    <row r="100" spans="1:3" x14ac:dyDescent="0.25">
      <c r="A100">
        <v>30235</v>
      </c>
      <c r="B100" t="s">
        <v>1155</v>
      </c>
      <c r="C100" t="s">
        <v>1138</v>
      </c>
    </row>
    <row r="101" spans="1:3" x14ac:dyDescent="0.25">
      <c r="A101">
        <v>30236</v>
      </c>
      <c r="B101" t="s">
        <v>1156</v>
      </c>
      <c r="C101" t="s">
        <v>1138</v>
      </c>
    </row>
    <row r="102" spans="1:3" x14ac:dyDescent="0.25">
      <c r="A102">
        <v>30240</v>
      </c>
      <c r="B102" t="s">
        <v>1157</v>
      </c>
      <c r="C102" t="s">
        <v>1138</v>
      </c>
    </row>
    <row r="103" spans="1:3" x14ac:dyDescent="0.25">
      <c r="A103">
        <v>30250</v>
      </c>
      <c r="B103" t="s">
        <v>1158</v>
      </c>
      <c r="C103" t="s">
        <v>1138</v>
      </c>
    </row>
    <row r="104" spans="1:3" x14ac:dyDescent="0.25">
      <c r="A104">
        <v>40100</v>
      </c>
      <c r="B104" t="s">
        <v>1159</v>
      </c>
      <c r="C104" t="s">
        <v>1138</v>
      </c>
    </row>
    <row r="105" spans="1:3" x14ac:dyDescent="0.25">
      <c r="A105">
        <v>40200</v>
      </c>
      <c r="B105" t="s">
        <v>1160</v>
      </c>
      <c r="C105" t="s">
        <v>1047</v>
      </c>
    </row>
    <row r="106" spans="1:3" x14ac:dyDescent="0.25">
      <c r="A106">
        <v>40400</v>
      </c>
      <c r="B106" t="s">
        <v>1161</v>
      </c>
      <c r="C106" t="s">
        <v>1047</v>
      </c>
    </row>
    <row r="107" spans="1:3" x14ac:dyDescent="0.25">
      <c r="A107">
        <v>40500</v>
      </c>
      <c r="B107" t="s">
        <v>1162</v>
      </c>
      <c r="C107" t="s">
        <v>1047</v>
      </c>
    </row>
    <row r="108" spans="1:3" x14ac:dyDescent="0.25">
      <c r="A108">
        <v>40600</v>
      </c>
      <c r="B108" t="s">
        <v>1163</v>
      </c>
      <c r="C108" t="s">
        <v>1090</v>
      </c>
    </row>
    <row r="109" spans="1:3" x14ac:dyDescent="0.25">
      <c r="A109">
        <v>40700</v>
      </c>
      <c r="B109" t="s">
        <v>1164</v>
      </c>
      <c r="C109" t="s">
        <v>1103</v>
      </c>
    </row>
    <row r="110" spans="1:3" x14ac:dyDescent="0.25">
      <c r="A110">
        <v>40800</v>
      </c>
      <c r="B110" t="s">
        <v>1165</v>
      </c>
      <c r="C110" t="s">
        <v>1090</v>
      </c>
    </row>
    <row r="111" spans="1:3" x14ac:dyDescent="0.25">
      <c r="A111">
        <v>41000</v>
      </c>
      <c r="B111" t="s">
        <v>1166</v>
      </c>
      <c r="C111" t="s">
        <v>1135</v>
      </c>
    </row>
    <row r="112" spans="1:3" x14ac:dyDescent="0.25">
      <c r="A112">
        <v>41100</v>
      </c>
      <c r="B112" t="s">
        <v>1167</v>
      </c>
      <c r="C112" t="s">
        <v>1052</v>
      </c>
    </row>
    <row r="113" spans="1:3" x14ac:dyDescent="0.25">
      <c r="A113">
        <v>41102</v>
      </c>
      <c r="B113" t="s">
        <v>1168</v>
      </c>
      <c r="C113" t="s">
        <v>1138</v>
      </c>
    </row>
    <row r="114" spans="1:3" x14ac:dyDescent="0.25">
      <c r="A114">
        <v>41103</v>
      </c>
      <c r="B114" t="s">
        <v>1169</v>
      </c>
      <c r="C114" t="s">
        <v>1138</v>
      </c>
    </row>
    <row r="115" spans="1:3" x14ac:dyDescent="0.25">
      <c r="A115">
        <v>41104</v>
      </c>
      <c r="B115" t="s">
        <v>1170</v>
      </c>
      <c r="C115" t="s">
        <v>1138</v>
      </c>
    </row>
    <row r="116" spans="1:3" x14ac:dyDescent="0.25">
      <c r="A116">
        <v>41105</v>
      </c>
      <c r="B116" t="s">
        <v>1171</v>
      </c>
      <c r="C116" t="s">
        <v>1138</v>
      </c>
    </row>
    <row r="117" spans="1:3" x14ac:dyDescent="0.25">
      <c r="A117">
        <v>41106</v>
      </c>
      <c r="B117" t="s">
        <v>1172</v>
      </c>
      <c r="C117" t="s">
        <v>1138</v>
      </c>
    </row>
    <row r="118" spans="1:3" x14ac:dyDescent="0.25">
      <c r="A118">
        <v>41107</v>
      </c>
      <c r="B118" t="s">
        <v>1173</v>
      </c>
      <c r="C118" t="s">
        <v>1138</v>
      </c>
    </row>
    <row r="119" spans="1:3" x14ac:dyDescent="0.25">
      <c r="A119">
        <v>41108</v>
      </c>
      <c r="B119" t="s">
        <v>1174</v>
      </c>
      <c r="C119" t="s">
        <v>1138</v>
      </c>
    </row>
    <row r="120" spans="1:3" x14ac:dyDescent="0.25">
      <c r="A120">
        <v>41109</v>
      </c>
      <c r="B120" t="s">
        <v>1175</v>
      </c>
      <c r="C120" t="s">
        <v>1138</v>
      </c>
    </row>
    <row r="121" spans="1:3" x14ac:dyDescent="0.25">
      <c r="A121">
        <v>41110</v>
      </c>
      <c r="B121" t="s">
        <v>1176</v>
      </c>
      <c r="C121" t="s">
        <v>1138</v>
      </c>
    </row>
    <row r="122" spans="1:3" x14ac:dyDescent="0.25">
      <c r="A122">
        <v>41111</v>
      </c>
      <c r="B122" t="s">
        <v>1177</v>
      </c>
      <c r="C122" t="s">
        <v>1138</v>
      </c>
    </row>
    <row r="123" spans="1:3" x14ac:dyDescent="0.25">
      <c r="A123">
        <v>41112</v>
      </c>
      <c r="B123" t="s">
        <v>1178</v>
      </c>
      <c r="C123" t="s">
        <v>1138</v>
      </c>
    </row>
    <row r="124" spans="1:3" x14ac:dyDescent="0.25">
      <c r="A124">
        <v>41113</v>
      </c>
      <c r="B124" t="s">
        <v>1179</v>
      </c>
      <c r="C124" t="s">
        <v>1138</v>
      </c>
    </row>
    <row r="125" spans="1:3" x14ac:dyDescent="0.25">
      <c r="A125">
        <v>41114</v>
      </c>
      <c r="B125" t="s">
        <v>1180</v>
      </c>
      <c r="C125" t="s">
        <v>1138</v>
      </c>
    </row>
    <row r="126" spans="1:3" x14ac:dyDescent="0.25">
      <c r="A126">
        <v>41115</v>
      </c>
      <c r="B126" t="s">
        <v>1181</v>
      </c>
      <c r="C126" t="s">
        <v>1138</v>
      </c>
    </row>
    <row r="127" spans="1:3" x14ac:dyDescent="0.25">
      <c r="A127">
        <v>41116</v>
      </c>
      <c r="B127" t="s">
        <v>1182</v>
      </c>
      <c r="C127" t="s">
        <v>1138</v>
      </c>
    </row>
    <row r="128" spans="1:3" x14ac:dyDescent="0.25">
      <c r="A128">
        <v>41117</v>
      </c>
      <c r="B128" t="s">
        <v>1183</v>
      </c>
      <c r="C128" t="s">
        <v>1138</v>
      </c>
    </row>
    <row r="129" spans="1:3" x14ac:dyDescent="0.25">
      <c r="A129">
        <v>41118</v>
      </c>
      <c r="B129" t="s">
        <v>1184</v>
      </c>
      <c r="C129" t="s">
        <v>1138</v>
      </c>
    </row>
    <row r="130" spans="1:3" x14ac:dyDescent="0.25">
      <c r="A130">
        <v>41119</v>
      </c>
      <c r="B130" t="s">
        <v>1185</v>
      </c>
      <c r="C130" t="s">
        <v>1138</v>
      </c>
    </row>
    <row r="131" spans="1:3" x14ac:dyDescent="0.25">
      <c r="A131">
        <v>41120</v>
      </c>
      <c r="B131" t="s">
        <v>1186</v>
      </c>
      <c r="C131" t="s">
        <v>1138</v>
      </c>
    </row>
    <row r="132" spans="1:3" x14ac:dyDescent="0.25">
      <c r="A132">
        <v>41121</v>
      </c>
      <c r="B132" t="s">
        <v>1187</v>
      </c>
      <c r="C132" t="s">
        <v>1138</v>
      </c>
    </row>
    <row r="133" spans="1:3" x14ac:dyDescent="0.25">
      <c r="A133">
        <v>41122</v>
      </c>
      <c r="B133" t="s">
        <v>1188</v>
      </c>
      <c r="C133" t="s">
        <v>1138</v>
      </c>
    </row>
    <row r="134" spans="1:3" x14ac:dyDescent="0.25">
      <c r="A134">
        <v>41123</v>
      </c>
      <c r="B134" t="s">
        <v>1189</v>
      </c>
      <c r="C134" t="s">
        <v>1138</v>
      </c>
    </row>
    <row r="135" spans="1:3" x14ac:dyDescent="0.25">
      <c r="A135">
        <v>41124</v>
      </c>
      <c r="B135" t="s">
        <v>1190</v>
      </c>
      <c r="C135" t="s">
        <v>1138</v>
      </c>
    </row>
    <row r="136" spans="1:3" x14ac:dyDescent="0.25">
      <c r="A136">
        <v>41125</v>
      </c>
      <c r="B136" t="s">
        <v>1191</v>
      </c>
      <c r="C136" t="s">
        <v>1138</v>
      </c>
    </row>
    <row r="137" spans="1:3" x14ac:dyDescent="0.25">
      <c r="A137">
        <v>41126</v>
      </c>
      <c r="B137" t="s">
        <v>1192</v>
      </c>
      <c r="C137" t="s">
        <v>1138</v>
      </c>
    </row>
    <row r="138" spans="1:3" x14ac:dyDescent="0.25">
      <c r="A138">
        <v>41127</v>
      </c>
      <c r="B138" t="s">
        <v>1193</v>
      </c>
      <c r="C138" t="s">
        <v>1138</v>
      </c>
    </row>
    <row r="139" spans="1:3" x14ac:dyDescent="0.25">
      <c r="A139">
        <v>41128</v>
      </c>
      <c r="B139" t="s">
        <v>1194</v>
      </c>
      <c r="C139" t="s">
        <v>1138</v>
      </c>
    </row>
    <row r="140" spans="1:3" x14ac:dyDescent="0.25">
      <c r="A140">
        <v>41129</v>
      </c>
      <c r="B140" t="s">
        <v>1195</v>
      </c>
      <c r="C140" t="s">
        <v>1138</v>
      </c>
    </row>
    <row r="141" spans="1:3" x14ac:dyDescent="0.25">
      <c r="A141">
        <v>41130</v>
      </c>
      <c r="B141" t="s">
        <v>1196</v>
      </c>
      <c r="C141" t="s">
        <v>1138</v>
      </c>
    </row>
    <row r="142" spans="1:3" x14ac:dyDescent="0.25">
      <c r="A142">
        <v>41200</v>
      </c>
      <c r="B142" t="s">
        <v>1197</v>
      </c>
      <c r="C142" t="s">
        <v>1081</v>
      </c>
    </row>
    <row r="143" spans="1:3" x14ac:dyDescent="0.25">
      <c r="A143">
        <v>41210</v>
      </c>
      <c r="B143" t="s">
        <v>1198</v>
      </c>
      <c r="C143" t="s">
        <v>1081</v>
      </c>
    </row>
    <row r="144" spans="1:3" x14ac:dyDescent="0.25">
      <c r="A144">
        <v>41300</v>
      </c>
      <c r="B144" t="s">
        <v>1199</v>
      </c>
      <c r="C144" t="s">
        <v>1047</v>
      </c>
    </row>
    <row r="145" spans="1:3" x14ac:dyDescent="0.25">
      <c r="A145">
        <v>41900</v>
      </c>
      <c r="B145" t="s">
        <v>1200</v>
      </c>
      <c r="C145" t="s">
        <v>1090</v>
      </c>
    </row>
    <row r="146" spans="1:3" x14ac:dyDescent="0.25">
      <c r="A146">
        <v>42000</v>
      </c>
      <c r="B146" t="s">
        <v>1201</v>
      </c>
      <c r="C146" t="s">
        <v>1090</v>
      </c>
    </row>
    <row r="147" spans="1:3" x14ac:dyDescent="0.25">
      <c r="A147">
        <v>42200</v>
      </c>
      <c r="B147" t="s">
        <v>1202</v>
      </c>
      <c r="C147" t="s">
        <v>1049</v>
      </c>
    </row>
    <row r="148" spans="1:3" x14ac:dyDescent="0.25">
      <c r="A148">
        <v>42300</v>
      </c>
      <c r="B148" t="s">
        <v>1203</v>
      </c>
      <c r="C148" t="s">
        <v>1138</v>
      </c>
    </row>
    <row r="149" spans="1:3" x14ac:dyDescent="0.25">
      <c r="A149">
        <v>42400</v>
      </c>
      <c r="B149" t="s">
        <v>1204</v>
      </c>
      <c r="C149" t="s">
        <v>1049</v>
      </c>
    </row>
    <row r="150" spans="1:3" x14ac:dyDescent="0.25">
      <c r="A150">
        <v>42600</v>
      </c>
      <c r="B150" t="s">
        <v>1205</v>
      </c>
      <c r="C150" t="s">
        <v>1098</v>
      </c>
    </row>
    <row r="151" spans="1:3" x14ac:dyDescent="0.25">
      <c r="A151">
        <v>42700</v>
      </c>
      <c r="B151" t="s">
        <v>1206</v>
      </c>
      <c r="C151" t="s">
        <v>1135</v>
      </c>
    </row>
    <row r="152" spans="1:3" x14ac:dyDescent="0.25">
      <c r="A152">
        <v>42800</v>
      </c>
      <c r="B152" t="s">
        <v>1207</v>
      </c>
      <c r="C152" t="s">
        <v>1138</v>
      </c>
    </row>
    <row r="153" spans="1:3" x14ac:dyDescent="0.25">
      <c r="A153">
        <v>43200</v>
      </c>
      <c r="B153" t="s">
        <v>1208</v>
      </c>
      <c r="C153" t="s">
        <v>1047</v>
      </c>
    </row>
    <row r="154" spans="1:3" x14ac:dyDescent="0.25">
      <c r="A154">
        <v>43300</v>
      </c>
      <c r="B154" t="s">
        <v>1209</v>
      </c>
      <c r="C154" t="s">
        <v>1098</v>
      </c>
    </row>
    <row r="155" spans="1:3" x14ac:dyDescent="0.25">
      <c r="A155">
        <v>43400</v>
      </c>
      <c r="B155" t="s">
        <v>1210</v>
      </c>
      <c r="C155" t="s">
        <v>1047</v>
      </c>
    </row>
    <row r="156" spans="1:3" x14ac:dyDescent="0.25">
      <c r="A156">
        <v>43500</v>
      </c>
      <c r="B156" t="s">
        <v>1211</v>
      </c>
      <c r="C156" t="s">
        <v>1090</v>
      </c>
    </row>
    <row r="157" spans="1:3" x14ac:dyDescent="0.25">
      <c r="A157">
        <v>50006</v>
      </c>
      <c r="B157" t="s">
        <v>1212</v>
      </c>
      <c r="C157" t="s">
        <v>1098</v>
      </c>
    </row>
    <row r="158" spans="1:3" x14ac:dyDescent="0.25">
      <c r="A158">
        <v>50010</v>
      </c>
      <c r="B158" t="s">
        <v>1213</v>
      </c>
      <c r="C158" t="s">
        <v>1098</v>
      </c>
    </row>
    <row r="159" spans="1:3" x14ac:dyDescent="0.25">
      <c r="A159">
        <v>50011</v>
      </c>
      <c r="B159" t="s">
        <v>1214</v>
      </c>
      <c r="C159" t="s">
        <v>1098</v>
      </c>
    </row>
    <row r="160" spans="1:3" x14ac:dyDescent="0.25">
      <c r="A160">
        <v>50021</v>
      </c>
      <c r="B160" t="s">
        <v>1215</v>
      </c>
      <c r="C160" t="s">
        <v>1098</v>
      </c>
    </row>
    <row r="161" spans="1:3" x14ac:dyDescent="0.25">
      <c r="A161">
        <v>50023</v>
      </c>
      <c r="B161" t="s">
        <v>1216</v>
      </c>
      <c r="C161" t="s">
        <v>1098</v>
      </c>
    </row>
    <row r="162" spans="1:3" x14ac:dyDescent="0.25">
      <c r="A162">
        <v>50025</v>
      </c>
      <c r="B162" t="s">
        <v>1217</v>
      </c>
      <c r="C162" t="s">
        <v>1052</v>
      </c>
    </row>
    <row r="163" spans="1:3" x14ac:dyDescent="0.25">
      <c r="A163">
        <v>50031</v>
      </c>
      <c r="B163" t="s">
        <v>1218</v>
      </c>
      <c r="C163" t="s">
        <v>1047</v>
      </c>
    </row>
    <row r="164" spans="1:3" x14ac:dyDescent="0.25">
      <c r="A164">
        <v>50032</v>
      </c>
      <c r="B164" t="s">
        <v>1219</v>
      </c>
      <c r="C164" t="s">
        <v>1090</v>
      </c>
    </row>
    <row r="165" spans="1:3" x14ac:dyDescent="0.25">
      <c r="A165">
        <v>50033</v>
      </c>
      <c r="B165" t="s">
        <v>1220</v>
      </c>
      <c r="C165" t="s">
        <v>1090</v>
      </c>
    </row>
    <row r="166" spans="1:3" x14ac:dyDescent="0.25">
      <c r="A166">
        <v>50034</v>
      </c>
      <c r="B166" t="s">
        <v>1221</v>
      </c>
      <c r="C166" t="s">
        <v>1090</v>
      </c>
    </row>
    <row r="167" spans="1:3" x14ac:dyDescent="0.25">
      <c r="A167">
        <v>50035</v>
      </c>
      <c r="B167" t="s">
        <v>1222</v>
      </c>
      <c r="C167" t="s">
        <v>1090</v>
      </c>
    </row>
    <row r="168" spans="1:3" x14ac:dyDescent="0.25">
      <c r="A168">
        <v>50038</v>
      </c>
      <c r="B168" t="s">
        <v>1223</v>
      </c>
      <c r="C168" t="s">
        <v>1098</v>
      </c>
    </row>
    <row r="169" spans="1:3" x14ac:dyDescent="0.25">
      <c r="A169">
        <v>50039</v>
      </c>
      <c r="B169" t="s">
        <v>1224</v>
      </c>
      <c r="C169" t="s">
        <v>1064</v>
      </c>
    </row>
    <row r="170" spans="1:3" x14ac:dyDescent="0.25">
      <c r="A170">
        <v>50041</v>
      </c>
      <c r="B170" t="s">
        <v>1225</v>
      </c>
      <c r="C170" t="s">
        <v>1049</v>
      </c>
    </row>
    <row r="171" spans="1:3" x14ac:dyDescent="0.25">
      <c r="A171">
        <v>61029</v>
      </c>
      <c r="B171" t="s">
        <v>1226</v>
      </c>
      <c r="C171" t="s">
        <v>1049</v>
      </c>
    </row>
    <row r="172" spans="1:3" x14ac:dyDescent="0.25">
      <c r="A172">
        <v>61030</v>
      </c>
      <c r="B172" t="s">
        <v>1227</v>
      </c>
      <c r="C172" t="s">
        <v>1135</v>
      </c>
    </row>
    <row r="173" spans="1:3" x14ac:dyDescent="0.25">
      <c r="A173">
        <v>61031</v>
      </c>
      <c r="B173" t="s">
        <v>1228</v>
      </c>
      <c r="C173" t="s">
        <v>1135</v>
      </c>
    </row>
    <row r="174" spans="1:3" x14ac:dyDescent="0.25">
      <c r="A174">
        <v>61040</v>
      </c>
      <c r="B174" t="s">
        <v>1229</v>
      </c>
      <c r="C174" t="s">
        <v>1047</v>
      </c>
    </row>
    <row r="175" spans="1:3" x14ac:dyDescent="0.25">
      <c r="A175">
        <v>61041</v>
      </c>
      <c r="B175" t="s">
        <v>1230</v>
      </c>
      <c r="C175" t="s">
        <v>1047</v>
      </c>
    </row>
    <row r="176" spans="1:3" x14ac:dyDescent="0.25">
      <c r="A176">
        <v>61042</v>
      </c>
      <c r="B176" t="s">
        <v>1231</v>
      </c>
      <c r="C176" t="s">
        <v>1047</v>
      </c>
    </row>
    <row r="177" spans="1:3" x14ac:dyDescent="0.25">
      <c r="A177">
        <v>61043</v>
      </c>
      <c r="B177" t="s">
        <v>1232</v>
      </c>
      <c r="C177" t="s">
        <v>1047</v>
      </c>
    </row>
    <row r="178" spans="1:3" x14ac:dyDescent="0.25">
      <c r="A178">
        <v>64040</v>
      </c>
      <c r="B178" t="s">
        <v>1233</v>
      </c>
      <c r="C178" t="s">
        <v>1135</v>
      </c>
    </row>
  </sheetData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198"/>
  <sheetViews>
    <sheetView workbookViewId="0"/>
  </sheetViews>
  <sheetFormatPr defaultRowHeight="15" customHeight="1" x14ac:dyDescent="0.25"/>
  <cols>
    <col min="2" max="2" width="24.28515625" bestFit="1" customWidth="1"/>
  </cols>
  <sheetData>
    <row r="1" spans="1:2" ht="69.75" x14ac:dyDescent="0.25">
      <c r="A1" s="53">
        <v>4111</v>
      </c>
      <c r="B1" s="54" t="s">
        <v>1234</v>
      </c>
    </row>
    <row r="2" spans="1:2" ht="93" x14ac:dyDescent="0.25">
      <c r="A2" s="53">
        <v>4121</v>
      </c>
      <c r="B2" s="54" t="s">
        <v>1235</v>
      </c>
    </row>
    <row r="3" spans="1:2" ht="69.75" x14ac:dyDescent="0.25">
      <c r="A3" s="53">
        <v>4122</v>
      </c>
      <c r="B3" s="54" t="s">
        <v>1236</v>
      </c>
    </row>
    <row r="4" spans="1:2" ht="46.5" x14ac:dyDescent="0.25">
      <c r="A4" s="53">
        <v>4123</v>
      </c>
      <c r="B4" s="54" t="s">
        <v>1237</v>
      </c>
    </row>
    <row r="5" spans="1:2" ht="46.5" x14ac:dyDescent="0.25">
      <c r="A5" s="53">
        <v>4131</v>
      </c>
      <c r="B5" s="54" t="s">
        <v>434</v>
      </c>
    </row>
    <row r="6" spans="1:2" ht="139.5" x14ac:dyDescent="0.25">
      <c r="A6" s="53">
        <v>4141</v>
      </c>
      <c r="B6" s="54" t="s">
        <v>1238</v>
      </c>
    </row>
    <row r="7" spans="1:2" ht="93" x14ac:dyDescent="0.25">
      <c r="A7" s="53">
        <v>4142</v>
      </c>
      <c r="B7" s="54" t="s">
        <v>1239</v>
      </c>
    </row>
    <row r="8" spans="1:2" ht="46.5" x14ac:dyDescent="0.25">
      <c r="A8" s="53">
        <v>4143</v>
      </c>
      <c r="B8" s="54" t="s">
        <v>1240</v>
      </c>
    </row>
    <row r="9" spans="1:2" ht="209.25" x14ac:dyDescent="0.25">
      <c r="A9" s="53">
        <v>4144</v>
      </c>
      <c r="B9" s="54" t="s">
        <v>1241</v>
      </c>
    </row>
    <row r="10" spans="1:2" ht="69.75" x14ac:dyDescent="0.25">
      <c r="A10" s="53">
        <v>4151</v>
      </c>
      <c r="B10" s="54" t="s">
        <v>438</v>
      </c>
    </row>
    <row r="11" spans="1:2" ht="116.25" x14ac:dyDescent="0.25">
      <c r="A11" s="53">
        <v>4161</v>
      </c>
      <c r="B11" s="54" t="s">
        <v>440</v>
      </c>
    </row>
    <row r="12" spans="1:2" ht="46.5" x14ac:dyDescent="0.25">
      <c r="A12" s="53">
        <v>4171</v>
      </c>
      <c r="B12" s="54" t="s">
        <v>443</v>
      </c>
    </row>
    <row r="13" spans="1:2" ht="46.5" x14ac:dyDescent="0.25">
      <c r="A13" s="55">
        <v>4181</v>
      </c>
      <c r="B13" s="54" t="s">
        <v>446</v>
      </c>
    </row>
    <row r="14" spans="1:2" ht="116.25" x14ac:dyDescent="0.25">
      <c r="A14" s="53">
        <v>4211</v>
      </c>
      <c r="B14" s="54" t="s">
        <v>1242</v>
      </c>
    </row>
    <row r="15" spans="1:2" ht="46.5" x14ac:dyDescent="0.25">
      <c r="A15" s="53">
        <v>4212</v>
      </c>
      <c r="B15" s="54" t="s">
        <v>1243</v>
      </c>
    </row>
    <row r="16" spans="1:2" ht="46.5" x14ac:dyDescent="0.25">
      <c r="A16" s="53">
        <v>4213</v>
      </c>
      <c r="B16" s="54" t="s">
        <v>1244</v>
      </c>
    </row>
    <row r="17" spans="1:2" ht="46.5" x14ac:dyDescent="0.25">
      <c r="A17" s="53">
        <v>4214</v>
      </c>
      <c r="B17" s="54" t="s">
        <v>1245</v>
      </c>
    </row>
    <row r="18" spans="1:2" ht="46.5" x14ac:dyDescent="0.25">
      <c r="A18" s="53">
        <v>4215</v>
      </c>
      <c r="B18" s="54" t="s">
        <v>1246</v>
      </c>
    </row>
    <row r="19" spans="1:2" ht="46.5" x14ac:dyDescent="0.25">
      <c r="A19" s="53">
        <v>4216</v>
      </c>
      <c r="B19" s="54" t="s">
        <v>1247</v>
      </c>
    </row>
    <row r="20" spans="1:2" ht="46.5" x14ac:dyDescent="0.25">
      <c r="A20" s="55">
        <v>4219</v>
      </c>
      <c r="B20" s="54" t="s">
        <v>1248</v>
      </c>
    </row>
    <row r="21" spans="1:2" ht="93" x14ac:dyDescent="0.25">
      <c r="A21" s="53">
        <v>4221</v>
      </c>
      <c r="B21" s="54" t="s">
        <v>1249</v>
      </c>
    </row>
    <row r="22" spans="1:2" ht="93" x14ac:dyDescent="0.25">
      <c r="A22" s="53">
        <v>4222</v>
      </c>
      <c r="B22" s="54" t="s">
        <v>1250</v>
      </c>
    </row>
    <row r="23" spans="1:2" ht="93" x14ac:dyDescent="0.25">
      <c r="A23" s="53">
        <v>4223</v>
      </c>
      <c r="B23" s="54" t="s">
        <v>1251</v>
      </c>
    </row>
    <row r="24" spans="1:2" ht="69.75" x14ac:dyDescent="0.25">
      <c r="A24" s="55">
        <v>4224</v>
      </c>
      <c r="B24" s="54" t="s">
        <v>1252</v>
      </c>
    </row>
    <row r="25" spans="1:2" ht="69.75" x14ac:dyDescent="0.25">
      <c r="A25" s="53">
        <v>4229</v>
      </c>
      <c r="B25" s="54" t="s">
        <v>1253</v>
      </c>
    </row>
    <row r="26" spans="1:2" ht="46.5" x14ac:dyDescent="0.25">
      <c r="A26" s="53">
        <v>4231</v>
      </c>
      <c r="B26" s="54" t="s">
        <v>1254</v>
      </c>
    </row>
    <row r="27" spans="1:2" ht="46.5" x14ac:dyDescent="0.25">
      <c r="A27" s="53">
        <v>4232</v>
      </c>
      <c r="B27" s="54" t="s">
        <v>1255</v>
      </c>
    </row>
    <row r="28" spans="1:2" ht="93" x14ac:dyDescent="0.25">
      <c r="A28" s="53">
        <v>4233</v>
      </c>
      <c r="B28" s="54" t="s">
        <v>1256</v>
      </c>
    </row>
    <row r="29" spans="1:2" ht="46.5" x14ac:dyDescent="0.25">
      <c r="A29" s="53">
        <v>4234</v>
      </c>
      <c r="B29" s="54" t="s">
        <v>1257</v>
      </c>
    </row>
    <row r="30" spans="1:2" ht="23.25" x14ac:dyDescent="0.25">
      <c r="A30" s="53">
        <v>4235</v>
      </c>
      <c r="B30" s="54" t="s">
        <v>1258</v>
      </c>
    </row>
    <row r="31" spans="1:2" ht="69.75" x14ac:dyDescent="0.25">
      <c r="A31" s="53">
        <v>4236</v>
      </c>
      <c r="B31" s="54" t="s">
        <v>1259</v>
      </c>
    </row>
    <row r="32" spans="1:2" ht="46.5" x14ac:dyDescent="0.25">
      <c r="A32" s="53">
        <v>4237</v>
      </c>
      <c r="B32" s="54" t="s">
        <v>1260</v>
      </c>
    </row>
    <row r="33" spans="1:2" ht="46.5" x14ac:dyDescent="0.25">
      <c r="A33" s="53">
        <v>4239</v>
      </c>
      <c r="B33" s="54" t="s">
        <v>822</v>
      </c>
    </row>
    <row r="34" spans="1:2" ht="46.5" x14ac:dyDescent="0.25">
      <c r="A34" s="53">
        <v>4241</v>
      </c>
      <c r="B34" s="54" t="s">
        <v>1261</v>
      </c>
    </row>
    <row r="35" spans="1:2" ht="93" x14ac:dyDescent="0.25">
      <c r="A35" s="53">
        <v>4242</v>
      </c>
      <c r="B35" s="54" t="s">
        <v>1262</v>
      </c>
    </row>
    <row r="36" spans="1:2" ht="46.5" x14ac:dyDescent="0.25">
      <c r="A36" s="53">
        <v>4243</v>
      </c>
      <c r="B36" s="54" t="s">
        <v>1263</v>
      </c>
    </row>
    <row r="37" spans="1:2" ht="69.75" x14ac:dyDescent="0.25">
      <c r="A37" s="53">
        <v>4244</v>
      </c>
      <c r="B37" s="54" t="s">
        <v>1264</v>
      </c>
    </row>
    <row r="38" spans="1:2" ht="139.5" x14ac:dyDescent="0.25">
      <c r="A38" s="53">
        <v>4245</v>
      </c>
      <c r="B38" s="54" t="s">
        <v>1265</v>
      </c>
    </row>
    <row r="39" spans="1:2" ht="139.5" x14ac:dyDescent="0.25">
      <c r="A39" s="53">
        <v>4246</v>
      </c>
      <c r="B39" s="54" t="s">
        <v>1266</v>
      </c>
    </row>
    <row r="40" spans="1:2" ht="69.75" x14ac:dyDescent="0.25">
      <c r="A40" s="53">
        <v>4249</v>
      </c>
      <c r="B40" s="54" t="s">
        <v>1267</v>
      </c>
    </row>
    <row r="41" spans="1:2" ht="116.25" x14ac:dyDescent="0.25">
      <c r="A41" s="53">
        <v>4251</v>
      </c>
      <c r="B41" s="54" t="s">
        <v>1268</v>
      </c>
    </row>
    <row r="42" spans="1:2" ht="93" x14ac:dyDescent="0.25">
      <c r="A42" s="53">
        <v>4252</v>
      </c>
      <c r="B42" s="54" t="s">
        <v>1269</v>
      </c>
    </row>
    <row r="43" spans="1:2" ht="46.5" x14ac:dyDescent="0.25">
      <c r="A43" s="53">
        <v>4261</v>
      </c>
      <c r="B43" s="54" t="s">
        <v>1270</v>
      </c>
    </row>
    <row r="44" spans="1:2" ht="46.5" x14ac:dyDescent="0.25">
      <c r="A44" s="53">
        <v>4262</v>
      </c>
      <c r="B44" s="54" t="s">
        <v>1271</v>
      </c>
    </row>
    <row r="45" spans="1:2" ht="93" x14ac:dyDescent="0.25">
      <c r="A45" s="53">
        <v>4263</v>
      </c>
      <c r="B45" s="54" t="s">
        <v>1272</v>
      </c>
    </row>
    <row r="46" spans="1:2" ht="46.5" x14ac:dyDescent="0.25">
      <c r="A46" s="53">
        <v>4264</v>
      </c>
      <c r="B46" s="54" t="s">
        <v>1273</v>
      </c>
    </row>
    <row r="47" spans="1:2" ht="116.25" x14ac:dyDescent="0.25">
      <c r="A47" s="53">
        <v>4265</v>
      </c>
      <c r="B47" s="54" t="s">
        <v>1274</v>
      </c>
    </row>
    <row r="48" spans="1:2" ht="93" x14ac:dyDescent="0.25">
      <c r="A48" s="53">
        <v>4266</v>
      </c>
      <c r="B48" s="54" t="s">
        <v>1275</v>
      </c>
    </row>
    <row r="49" spans="1:2" ht="69.75" x14ac:dyDescent="0.25">
      <c r="A49" s="53">
        <v>4267</v>
      </c>
      <c r="B49" s="54" t="s">
        <v>1276</v>
      </c>
    </row>
    <row r="50" spans="1:2" ht="93" x14ac:dyDescent="0.25">
      <c r="A50" s="53">
        <v>4268</v>
      </c>
      <c r="B50" s="54" t="s">
        <v>1277</v>
      </c>
    </row>
    <row r="51" spans="1:2" ht="69.75" x14ac:dyDescent="0.25">
      <c r="A51" s="53">
        <v>4269</v>
      </c>
      <c r="B51" s="54" t="s">
        <v>1278</v>
      </c>
    </row>
    <row r="52" spans="1:2" ht="93" x14ac:dyDescent="0.25">
      <c r="A52" s="53">
        <v>4311</v>
      </c>
      <c r="B52" s="54" t="s">
        <v>1279</v>
      </c>
    </row>
    <row r="53" spans="1:2" ht="46.5" x14ac:dyDescent="0.25">
      <c r="A53" s="53">
        <v>4312</v>
      </c>
      <c r="B53" s="54" t="s">
        <v>1280</v>
      </c>
    </row>
    <row r="54" spans="1:2" ht="93" x14ac:dyDescent="0.25">
      <c r="A54" s="53">
        <v>4313</v>
      </c>
      <c r="B54" s="54" t="s">
        <v>1281</v>
      </c>
    </row>
    <row r="55" spans="1:2" ht="69.75" x14ac:dyDescent="0.25">
      <c r="A55" s="55">
        <v>4321</v>
      </c>
      <c r="B55" s="54" t="s">
        <v>463</v>
      </c>
    </row>
    <row r="56" spans="1:2" ht="46.5" x14ac:dyDescent="0.25">
      <c r="A56" s="53">
        <v>4331</v>
      </c>
      <c r="B56" s="54" t="s">
        <v>465</v>
      </c>
    </row>
    <row r="57" spans="1:2" ht="46.5" x14ac:dyDescent="0.25">
      <c r="A57" s="53">
        <v>4341</v>
      </c>
      <c r="B57" s="54" t="s">
        <v>1282</v>
      </c>
    </row>
    <row r="58" spans="1:2" ht="69.75" x14ac:dyDescent="0.25">
      <c r="A58" s="53">
        <v>4342</v>
      </c>
      <c r="B58" s="54" t="s">
        <v>1283</v>
      </c>
    </row>
    <row r="59" spans="1:2" ht="46.5" x14ac:dyDescent="0.25">
      <c r="A59" s="53">
        <v>4343</v>
      </c>
      <c r="B59" s="54" t="s">
        <v>1284</v>
      </c>
    </row>
    <row r="60" spans="1:2" ht="69.75" x14ac:dyDescent="0.25">
      <c r="A60" s="55">
        <v>4351</v>
      </c>
      <c r="B60" s="54" t="s">
        <v>470</v>
      </c>
    </row>
    <row r="61" spans="1:2" ht="116.25" x14ac:dyDescent="0.25">
      <c r="A61" s="53">
        <v>4411</v>
      </c>
      <c r="B61" s="54" t="s">
        <v>1285</v>
      </c>
    </row>
    <row r="62" spans="1:2" ht="116.25" x14ac:dyDescent="0.25">
      <c r="A62" s="53">
        <v>4412</v>
      </c>
      <c r="B62" s="54" t="s">
        <v>1286</v>
      </c>
    </row>
    <row r="63" spans="1:2" ht="139.5" x14ac:dyDescent="0.25">
      <c r="A63" s="53">
        <v>4413</v>
      </c>
      <c r="B63" s="54" t="s">
        <v>1287</v>
      </c>
    </row>
    <row r="64" spans="1:2" ht="116.25" x14ac:dyDescent="0.25">
      <c r="A64" s="53">
        <v>4414</v>
      </c>
      <c r="B64" s="54" t="s">
        <v>1288</v>
      </c>
    </row>
    <row r="65" spans="1:2" ht="116.25" x14ac:dyDescent="0.25">
      <c r="A65" s="53">
        <v>4415</v>
      </c>
      <c r="B65" s="54" t="s">
        <v>1289</v>
      </c>
    </row>
    <row r="66" spans="1:2" ht="93" x14ac:dyDescent="0.25">
      <c r="A66" s="53">
        <v>4416</v>
      </c>
      <c r="B66" s="54" t="s">
        <v>1290</v>
      </c>
    </row>
    <row r="67" spans="1:2" ht="116.25" x14ac:dyDescent="0.25">
      <c r="A67" s="53">
        <v>4417</v>
      </c>
      <c r="B67" s="54" t="s">
        <v>1291</v>
      </c>
    </row>
    <row r="68" spans="1:2" ht="93" x14ac:dyDescent="0.25">
      <c r="A68" s="53">
        <v>4418</v>
      </c>
      <c r="B68" s="54" t="s">
        <v>1292</v>
      </c>
    </row>
    <row r="69" spans="1:2" ht="93" x14ac:dyDescent="0.25">
      <c r="A69" s="55">
        <v>4419</v>
      </c>
      <c r="B69" s="54" t="s">
        <v>1293</v>
      </c>
    </row>
    <row r="70" spans="1:2" ht="93" x14ac:dyDescent="0.25">
      <c r="A70" s="53">
        <v>4421</v>
      </c>
      <c r="B70" s="54" t="s">
        <v>1294</v>
      </c>
    </row>
    <row r="71" spans="1:2" ht="93" x14ac:dyDescent="0.25">
      <c r="A71" s="53">
        <v>4422</v>
      </c>
      <c r="B71" s="54" t="s">
        <v>1295</v>
      </c>
    </row>
    <row r="72" spans="1:2" ht="116.25" x14ac:dyDescent="0.25">
      <c r="A72" s="53">
        <v>4423</v>
      </c>
      <c r="B72" s="54" t="s">
        <v>1296</v>
      </c>
    </row>
    <row r="73" spans="1:2" ht="116.25" x14ac:dyDescent="0.25">
      <c r="A73" s="53">
        <v>4424</v>
      </c>
      <c r="B73" s="54" t="s">
        <v>1297</v>
      </c>
    </row>
    <row r="74" spans="1:2" ht="116.25" x14ac:dyDescent="0.25">
      <c r="A74" s="53">
        <v>4425</v>
      </c>
      <c r="B74" s="54" t="s">
        <v>1298</v>
      </c>
    </row>
    <row r="75" spans="1:2" ht="116.25" x14ac:dyDescent="0.25">
      <c r="A75" s="53">
        <v>4426</v>
      </c>
      <c r="B75" s="54" t="s">
        <v>1299</v>
      </c>
    </row>
    <row r="76" spans="1:2" ht="69.75" x14ac:dyDescent="0.25">
      <c r="A76" s="53">
        <v>4431</v>
      </c>
      <c r="B76" s="54" t="s">
        <v>478</v>
      </c>
    </row>
    <row r="77" spans="1:2" ht="69.75" x14ac:dyDescent="0.25">
      <c r="A77" s="53">
        <v>4441</v>
      </c>
      <c r="B77" s="54" t="s">
        <v>1300</v>
      </c>
    </row>
    <row r="78" spans="1:2" ht="46.5" x14ac:dyDescent="0.25">
      <c r="A78" s="53">
        <v>4442</v>
      </c>
      <c r="B78" s="54" t="s">
        <v>1301</v>
      </c>
    </row>
    <row r="79" spans="1:2" ht="69.75" x14ac:dyDescent="0.25">
      <c r="A79" s="53">
        <v>4443</v>
      </c>
      <c r="B79" s="54" t="s">
        <v>1302</v>
      </c>
    </row>
    <row r="80" spans="1:2" ht="186" x14ac:dyDescent="0.25">
      <c r="A80" s="53">
        <v>4511</v>
      </c>
      <c r="B80" s="54" t="s">
        <v>1303</v>
      </c>
    </row>
    <row r="81" spans="1:2" ht="186" x14ac:dyDescent="0.25">
      <c r="A81" s="53">
        <v>4512</v>
      </c>
      <c r="B81" s="54" t="s">
        <v>1304</v>
      </c>
    </row>
    <row r="82" spans="1:2" ht="116.25" x14ac:dyDescent="0.25">
      <c r="A82" s="53">
        <v>4521</v>
      </c>
      <c r="B82" s="54" t="s">
        <v>1305</v>
      </c>
    </row>
    <row r="83" spans="1:2" ht="116.25" x14ac:dyDescent="0.25">
      <c r="A83" s="53">
        <v>4522</v>
      </c>
      <c r="B83" s="54" t="s">
        <v>1306</v>
      </c>
    </row>
    <row r="84" spans="1:2" ht="116.25" x14ac:dyDescent="0.25">
      <c r="A84" s="53">
        <v>4531</v>
      </c>
      <c r="B84" s="54" t="s">
        <v>1307</v>
      </c>
    </row>
    <row r="85" spans="1:2" ht="116.25" x14ac:dyDescent="0.25">
      <c r="A85" s="53">
        <v>4532</v>
      </c>
      <c r="B85" s="54" t="s">
        <v>1308</v>
      </c>
    </row>
    <row r="86" spans="1:2" ht="93" x14ac:dyDescent="0.25">
      <c r="A86" s="53">
        <v>4541</v>
      </c>
      <c r="B86" s="54" t="s">
        <v>1309</v>
      </c>
    </row>
    <row r="87" spans="1:2" ht="93" x14ac:dyDescent="0.25">
      <c r="A87" s="53">
        <v>4542</v>
      </c>
      <c r="B87" s="54" t="s">
        <v>1310</v>
      </c>
    </row>
    <row r="88" spans="1:2" ht="93" x14ac:dyDescent="0.25">
      <c r="A88" s="55">
        <v>4611</v>
      </c>
      <c r="B88" s="54" t="s">
        <v>1311</v>
      </c>
    </row>
    <row r="89" spans="1:2" ht="93" x14ac:dyDescent="0.25">
      <c r="A89" s="55">
        <v>4612</v>
      </c>
      <c r="B89" s="54" t="s">
        <v>1312</v>
      </c>
    </row>
    <row r="90" spans="1:2" ht="139.5" x14ac:dyDescent="0.25">
      <c r="A90" s="53">
        <v>4621</v>
      </c>
      <c r="B90" s="54" t="s">
        <v>1313</v>
      </c>
    </row>
    <row r="91" spans="1:2" ht="139.5" x14ac:dyDescent="0.25">
      <c r="A91" s="53">
        <v>4622</v>
      </c>
      <c r="B91" s="54" t="s">
        <v>1314</v>
      </c>
    </row>
    <row r="92" spans="1:2" ht="116.25" x14ac:dyDescent="0.25">
      <c r="A92" s="53">
        <v>4631</v>
      </c>
      <c r="B92" s="54" t="s">
        <v>1315</v>
      </c>
    </row>
    <row r="93" spans="1:2" ht="116.25" x14ac:dyDescent="0.25">
      <c r="A93" s="53">
        <v>4632</v>
      </c>
      <c r="B93" s="54" t="s">
        <v>1316</v>
      </c>
    </row>
    <row r="94" spans="1:2" ht="139.5" x14ac:dyDescent="0.25">
      <c r="A94" s="53">
        <v>4641</v>
      </c>
      <c r="B94" s="54" t="s">
        <v>1317</v>
      </c>
    </row>
    <row r="95" spans="1:2" ht="139.5" x14ac:dyDescent="0.25">
      <c r="A95" s="53">
        <v>4642</v>
      </c>
      <c r="B95" s="54" t="s">
        <v>1318</v>
      </c>
    </row>
    <row r="96" spans="1:2" ht="69.75" x14ac:dyDescent="0.25">
      <c r="A96" s="55">
        <v>4651</v>
      </c>
      <c r="B96" s="56" t="s">
        <v>1319</v>
      </c>
    </row>
    <row r="97" spans="1:2" ht="93" x14ac:dyDescent="0.25">
      <c r="A97" s="55">
        <v>4652</v>
      </c>
      <c r="B97" s="56" t="s">
        <v>1320</v>
      </c>
    </row>
    <row r="98" spans="1:2" ht="162.75" x14ac:dyDescent="0.35">
      <c r="A98" s="57">
        <v>4711</v>
      </c>
      <c r="B98" s="56" t="s">
        <v>1321</v>
      </c>
    </row>
    <row r="99" spans="1:2" ht="162.75" x14ac:dyDescent="0.35">
      <c r="A99" s="57">
        <v>4712</v>
      </c>
      <c r="B99" s="56" t="s">
        <v>1322</v>
      </c>
    </row>
    <row r="100" spans="1:2" ht="186" x14ac:dyDescent="0.35">
      <c r="A100" s="57">
        <v>4719</v>
      </c>
      <c r="B100" s="56" t="s">
        <v>1323</v>
      </c>
    </row>
    <row r="101" spans="1:2" ht="116.25" x14ac:dyDescent="0.25">
      <c r="A101" s="53">
        <v>4721</v>
      </c>
      <c r="B101" s="54" t="s">
        <v>1324</v>
      </c>
    </row>
    <row r="102" spans="1:2" ht="93" x14ac:dyDescent="0.25">
      <c r="A102" s="53">
        <v>4722</v>
      </c>
      <c r="B102" s="54" t="s">
        <v>1325</v>
      </c>
    </row>
    <row r="103" spans="1:2" ht="69.75" x14ac:dyDescent="0.25">
      <c r="A103" s="53">
        <v>4723</v>
      </c>
      <c r="B103" s="54" t="s">
        <v>1326</v>
      </c>
    </row>
    <row r="104" spans="1:2" ht="116.25" x14ac:dyDescent="0.25">
      <c r="A104" s="53">
        <v>4724</v>
      </c>
      <c r="B104" s="54" t="s">
        <v>1327</v>
      </c>
    </row>
    <row r="105" spans="1:2" ht="93" x14ac:dyDescent="0.25">
      <c r="A105" s="53">
        <v>4725</v>
      </c>
      <c r="B105" s="54" t="s">
        <v>1328</v>
      </c>
    </row>
    <row r="106" spans="1:2" ht="69.75" x14ac:dyDescent="0.25">
      <c r="A106" s="53">
        <v>4726</v>
      </c>
      <c r="B106" s="54" t="s">
        <v>1329</v>
      </c>
    </row>
    <row r="107" spans="1:2" ht="116.25" x14ac:dyDescent="0.25">
      <c r="A107" s="53">
        <v>4727</v>
      </c>
      <c r="B107" s="54" t="s">
        <v>1330</v>
      </c>
    </row>
    <row r="108" spans="1:2" ht="93" x14ac:dyDescent="0.25">
      <c r="A108" s="53">
        <v>4728</v>
      </c>
      <c r="B108" s="54" t="s">
        <v>1331</v>
      </c>
    </row>
    <row r="109" spans="1:2" ht="69.75" x14ac:dyDescent="0.25">
      <c r="A109" s="53">
        <v>4729</v>
      </c>
      <c r="B109" s="54" t="s">
        <v>1332</v>
      </c>
    </row>
    <row r="110" spans="1:2" ht="162.75" x14ac:dyDescent="0.25">
      <c r="A110" s="53">
        <v>4811</v>
      </c>
      <c r="B110" s="54" t="s">
        <v>1333</v>
      </c>
    </row>
    <row r="111" spans="1:2" ht="93" x14ac:dyDescent="0.25">
      <c r="A111" s="53">
        <v>4819</v>
      </c>
      <c r="B111" s="54" t="s">
        <v>1334</v>
      </c>
    </row>
    <row r="112" spans="1:2" ht="23.25" x14ac:dyDescent="0.25">
      <c r="A112" s="55">
        <v>4821</v>
      </c>
      <c r="B112" s="54" t="s">
        <v>1335</v>
      </c>
    </row>
    <row r="113" spans="1:2" ht="46.5" x14ac:dyDescent="0.25">
      <c r="A113" s="53">
        <v>4822</v>
      </c>
      <c r="B113" s="54" t="s">
        <v>1336</v>
      </c>
    </row>
    <row r="114" spans="1:2" ht="46.5" x14ac:dyDescent="0.25">
      <c r="A114" s="53">
        <v>4823</v>
      </c>
      <c r="B114" s="58" t="s">
        <v>1337</v>
      </c>
    </row>
    <row r="115" spans="1:2" ht="93" x14ac:dyDescent="0.25">
      <c r="A115" s="53">
        <v>4831</v>
      </c>
      <c r="B115" s="58" t="s">
        <v>1338</v>
      </c>
    </row>
    <row r="116" spans="1:2" ht="139.5" x14ac:dyDescent="0.25">
      <c r="A116" s="55">
        <v>4841</v>
      </c>
      <c r="B116" s="54" t="s">
        <v>1339</v>
      </c>
    </row>
    <row r="117" spans="1:2" ht="46.5" x14ac:dyDescent="0.25">
      <c r="A117" s="55">
        <v>4842</v>
      </c>
      <c r="B117" s="54" t="s">
        <v>1340</v>
      </c>
    </row>
    <row r="118" spans="1:2" ht="162.75" x14ac:dyDescent="0.25">
      <c r="A118" s="55">
        <v>4851</v>
      </c>
      <c r="B118" s="54" t="s">
        <v>1341</v>
      </c>
    </row>
    <row r="119" spans="1:2" ht="186" x14ac:dyDescent="0.25">
      <c r="A119" s="55">
        <v>4891</v>
      </c>
      <c r="B119" s="54" t="s">
        <v>519</v>
      </c>
    </row>
    <row r="120" spans="1:2" ht="46.5" x14ac:dyDescent="0.35">
      <c r="A120" s="57">
        <v>4941</v>
      </c>
      <c r="B120" s="59" t="s">
        <v>1342</v>
      </c>
    </row>
    <row r="121" spans="1:2" ht="46.5" x14ac:dyDescent="0.35">
      <c r="A121" s="57">
        <v>4942</v>
      </c>
      <c r="B121" s="59" t="s">
        <v>1343</v>
      </c>
    </row>
    <row r="122" spans="1:2" ht="93" x14ac:dyDescent="0.35">
      <c r="A122" s="57">
        <v>4943</v>
      </c>
      <c r="B122" s="59" t="s">
        <v>1344</v>
      </c>
    </row>
    <row r="123" spans="1:2" ht="116.25" x14ac:dyDescent="0.35">
      <c r="A123" s="57">
        <v>4944</v>
      </c>
      <c r="B123" s="59" t="s">
        <v>1345</v>
      </c>
    </row>
    <row r="124" spans="1:2" ht="23.25" x14ac:dyDescent="0.35">
      <c r="A124" s="57">
        <v>4945</v>
      </c>
      <c r="B124" s="59" t="s">
        <v>1346</v>
      </c>
    </row>
    <row r="125" spans="1:2" ht="69.75" x14ac:dyDescent="0.35">
      <c r="A125" s="57">
        <v>4947</v>
      </c>
      <c r="B125" s="59" t="s">
        <v>1347</v>
      </c>
    </row>
    <row r="126" spans="1:2" ht="46.5" x14ac:dyDescent="0.35">
      <c r="A126" s="57">
        <v>4948</v>
      </c>
      <c r="B126" s="59" t="s">
        <v>1348</v>
      </c>
    </row>
    <row r="127" spans="1:2" ht="46.5" x14ac:dyDescent="0.35">
      <c r="A127" s="57">
        <v>4951</v>
      </c>
      <c r="B127" s="59" t="s">
        <v>1349</v>
      </c>
    </row>
    <row r="128" spans="1:2" ht="23.25" x14ac:dyDescent="0.35">
      <c r="A128" s="57">
        <v>4952</v>
      </c>
      <c r="B128" s="59" t="s">
        <v>1350</v>
      </c>
    </row>
    <row r="129" spans="1:2" ht="23.25" x14ac:dyDescent="0.35">
      <c r="A129" s="57">
        <v>4953</v>
      </c>
      <c r="B129" s="59" t="s">
        <v>550</v>
      </c>
    </row>
    <row r="130" spans="1:2" ht="46.5" x14ac:dyDescent="0.35">
      <c r="A130" s="57">
        <v>4954</v>
      </c>
      <c r="B130" s="59" t="s">
        <v>1351</v>
      </c>
    </row>
    <row r="131" spans="1:2" ht="46.5" x14ac:dyDescent="0.35">
      <c r="A131" s="57">
        <v>4961</v>
      </c>
      <c r="B131" s="59" t="s">
        <v>1352</v>
      </c>
    </row>
    <row r="132" spans="1:2" ht="69.75" x14ac:dyDescent="0.35">
      <c r="A132" s="57">
        <v>4962</v>
      </c>
      <c r="B132" s="59" t="s">
        <v>1353</v>
      </c>
    </row>
    <row r="133" spans="1:2" ht="46.5" x14ac:dyDescent="0.35">
      <c r="A133" s="57">
        <v>4991</v>
      </c>
      <c r="B133" s="59" t="s">
        <v>528</v>
      </c>
    </row>
    <row r="134" spans="1:2" ht="69.75" x14ac:dyDescent="0.25">
      <c r="A134" s="60">
        <v>5111</v>
      </c>
      <c r="B134" s="61" t="s">
        <v>1354</v>
      </c>
    </row>
    <row r="135" spans="1:2" ht="69.75" x14ac:dyDescent="0.25">
      <c r="A135" s="60">
        <v>5112</v>
      </c>
      <c r="B135" s="61" t="s">
        <v>1355</v>
      </c>
    </row>
    <row r="136" spans="1:2" ht="93" x14ac:dyDescent="0.25">
      <c r="A136" s="60">
        <v>5113</v>
      </c>
      <c r="B136" s="61" t="s">
        <v>1356</v>
      </c>
    </row>
    <row r="137" spans="1:2" ht="46.5" x14ac:dyDescent="0.25">
      <c r="A137" s="60">
        <v>5114</v>
      </c>
      <c r="B137" s="61" t="s">
        <v>1357</v>
      </c>
    </row>
    <row r="138" spans="1:2" ht="46.5" x14ac:dyDescent="0.25">
      <c r="A138" s="60">
        <v>5121</v>
      </c>
      <c r="B138" s="61" t="s">
        <v>1358</v>
      </c>
    </row>
    <row r="139" spans="1:2" ht="46.5" x14ac:dyDescent="0.25">
      <c r="A139" s="60">
        <v>5122</v>
      </c>
      <c r="B139" s="61" t="s">
        <v>1359</v>
      </c>
    </row>
    <row r="140" spans="1:2" ht="46.5" x14ac:dyDescent="0.25">
      <c r="A140" s="60">
        <v>5123</v>
      </c>
      <c r="B140" s="61" t="s">
        <v>1360</v>
      </c>
    </row>
    <row r="141" spans="1:2" ht="93" x14ac:dyDescent="0.25">
      <c r="A141" s="60">
        <v>5124</v>
      </c>
      <c r="B141" s="61" t="s">
        <v>1361</v>
      </c>
    </row>
    <row r="142" spans="1:2" ht="69.75" x14ac:dyDescent="0.25">
      <c r="A142" s="60">
        <v>5125</v>
      </c>
      <c r="B142" s="61" t="s">
        <v>1362</v>
      </c>
    </row>
    <row r="143" spans="1:2" ht="93" x14ac:dyDescent="0.25">
      <c r="A143" s="60">
        <v>5126</v>
      </c>
      <c r="B143" s="61" t="s">
        <v>1363</v>
      </c>
    </row>
    <row r="144" spans="1:2" ht="46.5" x14ac:dyDescent="0.25">
      <c r="A144" s="60">
        <v>5127</v>
      </c>
      <c r="B144" s="61" t="s">
        <v>1364</v>
      </c>
    </row>
    <row r="145" spans="1:2" ht="69.75" x14ac:dyDescent="0.25">
      <c r="A145" s="60">
        <v>5128</v>
      </c>
      <c r="B145" s="61" t="s">
        <v>1365</v>
      </c>
    </row>
    <row r="146" spans="1:2" ht="139.5" x14ac:dyDescent="0.25">
      <c r="A146" s="60">
        <v>5129</v>
      </c>
      <c r="B146" s="61" t="s">
        <v>1366</v>
      </c>
    </row>
    <row r="147" spans="1:2" ht="69.75" x14ac:dyDescent="0.25">
      <c r="A147" s="60">
        <v>5131</v>
      </c>
      <c r="B147" s="61" t="s">
        <v>536</v>
      </c>
    </row>
    <row r="148" spans="1:2" ht="46.5" x14ac:dyDescent="0.25">
      <c r="A148" s="62">
        <v>5141</v>
      </c>
      <c r="B148" s="61" t="s">
        <v>539</v>
      </c>
    </row>
    <row r="149" spans="1:2" ht="46.5" x14ac:dyDescent="0.25">
      <c r="A149" s="62">
        <v>5151</v>
      </c>
      <c r="B149" s="61" t="s">
        <v>541</v>
      </c>
    </row>
    <row r="150" spans="1:2" ht="23.25" x14ac:dyDescent="0.25">
      <c r="A150" s="60">
        <v>5211</v>
      </c>
      <c r="B150" s="61" t="s">
        <v>543</v>
      </c>
    </row>
    <row r="151" spans="1:2" ht="46.5" x14ac:dyDescent="0.25">
      <c r="A151" s="60">
        <v>5221</v>
      </c>
      <c r="B151" s="61" t="s">
        <v>1367</v>
      </c>
    </row>
    <row r="152" spans="1:2" ht="69.75" x14ac:dyDescent="0.25">
      <c r="A152" s="60">
        <v>5222</v>
      </c>
      <c r="B152" s="61" t="s">
        <v>1368</v>
      </c>
    </row>
    <row r="153" spans="1:2" ht="46.5" x14ac:dyDescent="0.25">
      <c r="A153" s="60">
        <v>5223</v>
      </c>
      <c r="B153" s="61" t="s">
        <v>1369</v>
      </c>
    </row>
    <row r="154" spans="1:2" ht="46.5" x14ac:dyDescent="0.25">
      <c r="A154" s="60">
        <v>5231</v>
      </c>
      <c r="B154" s="61" t="s">
        <v>547</v>
      </c>
    </row>
    <row r="155" spans="1:2" ht="23.25" x14ac:dyDescent="0.25">
      <c r="A155" s="60">
        <v>5311</v>
      </c>
      <c r="B155" s="61" t="s">
        <v>550</v>
      </c>
    </row>
    <row r="156" spans="1:2" ht="23.25" x14ac:dyDescent="0.25">
      <c r="A156" s="60">
        <v>5411</v>
      </c>
      <c r="B156" s="61" t="s">
        <v>552</v>
      </c>
    </row>
    <row r="157" spans="1:2" ht="23.25" x14ac:dyDescent="0.25">
      <c r="A157" s="60">
        <v>5421</v>
      </c>
      <c r="B157" s="61" t="s">
        <v>1370</v>
      </c>
    </row>
    <row r="158" spans="1:2" ht="23.25" x14ac:dyDescent="0.25">
      <c r="A158" s="60">
        <v>5431</v>
      </c>
      <c r="B158" s="61" t="s">
        <v>1371</v>
      </c>
    </row>
    <row r="159" spans="1:2" ht="23.25" x14ac:dyDescent="0.25">
      <c r="A159" s="63">
        <v>5432</v>
      </c>
      <c r="B159" s="64" t="s">
        <v>1372</v>
      </c>
    </row>
    <row r="160" spans="1:2" ht="186" x14ac:dyDescent="0.25">
      <c r="A160" s="55">
        <v>5511</v>
      </c>
      <c r="B160" s="65" t="s">
        <v>559</v>
      </c>
    </row>
    <row r="161" spans="1:2" ht="23.25" x14ac:dyDescent="0.25">
      <c r="A161" s="55"/>
      <c r="B161" s="65"/>
    </row>
    <row r="162" spans="1:2" ht="139.5" x14ac:dyDescent="0.25">
      <c r="A162" s="53">
        <v>6111</v>
      </c>
      <c r="B162" s="54" t="s">
        <v>1373</v>
      </c>
    </row>
    <row r="163" spans="1:2" ht="116.25" x14ac:dyDescent="0.25">
      <c r="A163" s="53">
        <v>6112</v>
      </c>
      <c r="B163" s="54" t="s">
        <v>1374</v>
      </c>
    </row>
    <row r="164" spans="1:2" ht="139.5" x14ac:dyDescent="0.25">
      <c r="A164" s="53">
        <v>6113</v>
      </c>
      <c r="B164" s="54" t="s">
        <v>1375</v>
      </c>
    </row>
    <row r="165" spans="1:2" ht="116.25" x14ac:dyDescent="0.25">
      <c r="A165" s="53">
        <v>6114</v>
      </c>
      <c r="B165" s="54" t="s">
        <v>1376</v>
      </c>
    </row>
    <row r="166" spans="1:2" ht="116.25" x14ac:dyDescent="0.25">
      <c r="A166" s="53">
        <v>6115</v>
      </c>
      <c r="B166" s="54" t="s">
        <v>1377</v>
      </c>
    </row>
    <row r="167" spans="1:2" ht="93" x14ac:dyDescent="0.25">
      <c r="A167" s="53">
        <v>6116</v>
      </c>
      <c r="B167" s="54" t="s">
        <v>1378</v>
      </c>
    </row>
    <row r="168" spans="1:2" ht="116.25" x14ac:dyDescent="0.25">
      <c r="A168" s="53">
        <v>6117</v>
      </c>
      <c r="B168" s="54" t="s">
        <v>1379</v>
      </c>
    </row>
    <row r="169" spans="1:2" ht="69.75" x14ac:dyDescent="0.25">
      <c r="A169" s="53">
        <v>6118</v>
      </c>
      <c r="B169" s="54" t="s">
        <v>1380</v>
      </c>
    </row>
    <row r="170" spans="1:2" ht="69.75" x14ac:dyDescent="0.25">
      <c r="A170" s="53">
        <v>6119</v>
      </c>
      <c r="B170" s="54" t="s">
        <v>1381</v>
      </c>
    </row>
    <row r="171" spans="1:2" ht="116.25" x14ac:dyDescent="0.25">
      <c r="A171" s="53">
        <v>6121</v>
      </c>
      <c r="B171" s="54" t="s">
        <v>1382</v>
      </c>
    </row>
    <row r="172" spans="1:2" ht="93" x14ac:dyDescent="0.25">
      <c r="A172" s="53">
        <v>6122</v>
      </c>
      <c r="B172" s="54" t="s">
        <v>1383</v>
      </c>
    </row>
    <row r="173" spans="1:2" ht="116.25" x14ac:dyDescent="0.25">
      <c r="A173" s="53">
        <v>6123</v>
      </c>
      <c r="B173" s="54" t="s">
        <v>1384</v>
      </c>
    </row>
    <row r="174" spans="1:2" ht="116.25" x14ac:dyDescent="0.25">
      <c r="A174" s="53">
        <v>6124</v>
      </c>
      <c r="B174" s="54" t="s">
        <v>1385</v>
      </c>
    </row>
    <row r="175" spans="1:2" ht="116.25" x14ac:dyDescent="0.25">
      <c r="A175" s="53">
        <v>6125</v>
      </c>
      <c r="B175" s="54" t="s">
        <v>1386</v>
      </c>
    </row>
    <row r="176" spans="1:2" ht="116.25" x14ac:dyDescent="0.25">
      <c r="A176" s="53">
        <v>6126</v>
      </c>
      <c r="B176" s="54" t="s">
        <v>1387</v>
      </c>
    </row>
    <row r="177" spans="1:2" ht="46.5" x14ac:dyDescent="0.25">
      <c r="A177" s="53">
        <v>6129</v>
      </c>
      <c r="B177" s="54" t="s">
        <v>1388</v>
      </c>
    </row>
    <row r="178" spans="1:2" ht="69.75" x14ac:dyDescent="0.25">
      <c r="A178" s="53">
        <v>6131</v>
      </c>
      <c r="B178" s="54" t="s">
        <v>565</v>
      </c>
    </row>
    <row r="179" spans="1:2" ht="93" x14ac:dyDescent="0.25">
      <c r="A179" s="55">
        <v>6141</v>
      </c>
      <c r="B179" s="54" t="s">
        <v>568</v>
      </c>
    </row>
    <row r="180" spans="1:2" ht="116.25" x14ac:dyDescent="0.25">
      <c r="A180" s="53">
        <v>6211</v>
      </c>
      <c r="B180" s="54" t="s">
        <v>1389</v>
      </c>
    </row>
    <row r="181" spans="1:2" ht="93" x14ac:dyDescent="0.25">
      <c r="A181" s="53">
        <v>6212</v>
      </c>
      <c r="B181" s="54" t="s">
        <v>1390</v>
      </c>
    </row>
    <row r="182" spans="1:2" ht="116.25" x14ac:dyDescent="0.25">
      <c r="A182" s="53">
        <v>6213</v>
      </c>
      <c r="B182" s="54" t="s">
        <v>1391</v>
      </c>
    </row>
    <row r="183" spans="1:2" ht="93" x14ac:dyDescent="0.25">
      <c r="A183" s="53">
        <v>6214</v>
      </c>
      <c r="B183" s="54" t="s">
        <v>1392</v>
      </c>
    </row>
    <row r="184" spans="1:2" ht="116.25" x14ac:dyDescent="0.25">
      <c r="A184" s="53">
        <v>6215</v>
      </c>
      <c r="B184" s="54" t="s">
        <v>1393</v>
      </c>
    </row>
    <row r="185" spans="1:2" ht="116.25" x14ac:dyDescent="0.25">
      <c r="A185" s="53">
        <v>6216</v>
      </c>
      <c r="B185" s="54" t="s">
        <v>1394</v>
      </c>
    </row>
    <row r="186" spans="1:2" ht="93" x14ac:dyDescent="0.25">
      <c r="A186" s="53">
        <v>6217</v>
      </c>
      <c r="B186" s="54" t="s">
        <v>1395</v>
      </c>
    </row>
    <row r="187" spans="1:2" ht="116.25" x14ac:dyDescent="0.25">
      <c r="A187" s="53">
        <v>6218</v>
      </c>
      <c r="B187" s="54" t="s">
        <v>1396</v>
      </c>
    </row>
    <row r="188" spans="1:2" ht="116.25" x14ac:dyDescent="0.25">
      <c r="A188" s="53">
        <v>6219</v>
      </c>
      <c r="B188" s="54" t="s">
        <v>1397</v>
      </c>
    </row>
    <row r="189" spans="1:2" ht="116.25" x14ac:dyDescent="0.25">
      <c r="A189" s="53">
        <v>6221</v>
      </c>
      <c r="B189" s="54" t="s">
        <v>1398</v>
      </c>
    </row>
    <row r="190" spans="1:2" ht="69.75" x14ac:dyDescent="0.25">
      <c r="A190" s="53">
        <v>6222</v>
      </c>
      <c r="B190" s="54" t="s">
        <v>1399</v>
      </c>
    </row>
    <row r="191" spans="1:2" ht="116.25" x14ac:dyDescent="0.25">
      <c r="A191" s="53">
        <v>6223</v>
      </c>
      <c r="B191" s="54" t="s">
        <v>1400</v>
      </c>
    </row>
    <row r="192" spans="1:2" ht="93" x14ac:dyDescent="0.25">
      <c r="A192" s="53">
        <v>6224</v>
      </c>
      <c r="B192" s="54" t="s">
        <v>1401</v>
      </c>
    </row>
    <row r="193" spans="1:2" ht="116.25" x14ac:dyDescent="0.25">
      <c r="A193" s="53">
        <v>6225</v>
      </c>
      <c r="B193" s="54" t="s">
        <v>1402</v>
      </c>
    </row>
    <row r="194" spans="1:2" ht="116.25" x14ac:dyDescent="0.25">
      <c r="A194" s="53">
        <v>6226</v>
      </c>
      <c r="B194" s="54" t="s">
        <v>1403</v>
      </c>
    </row>
    <row r="195" spans="1:2" ht="93" x14ac:dyDescent="0.25">
      <c r="A195" s="53">
        <v>6227</v>
      </c>
      <c r="B195" s="54" t="s">
        <v>1404</v>
      </c>
    </row>
    <row r="196" spans="1:2" ht="46.5" x14ac:dyDescent="0.25">
      <c r="A196" s="66">
        <v>6228</v>
      </c>
      <c r="B196" s="67" t="s">
        <v>1405</v>
      </c>
    </row>
    <row r="197" spans="1:2" ht="209.25" x14ac:dyDescent="0.25">
      <c r="A197" s="66">
        <v>6231</v>
      </c>
      <c r="B197" s="68" t="s">
        <v>575</v>
      </c>
    </row>
    <row r="198" spans="1:2" ht="186" x14ac:dyDescent="0.35">
      <c r="A198" s="57">
        <v>6999</v>
      </c>
      <c r="B198" s="59" t="s">
        <v>1406</v>
      </c>
    </row>
  </sheetData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5"/>
  <sheetViews>
    <sheetView workbookViewId="0"/>
  </sheetViews>
  <sheetFormatPr defaultRowHeight="15" customHeight="1" x14ac:dyDescent="0.25"/>
  <cols>
    <col min="2" max="2" width="59.28515625" bestFit="1" customWidth="1"/>
  </cols>
  <sheetData>
    <row r="1" spans="1:2" x14ac:dyDescent="0.25">
      <c r="A1" s="1" t="s">
        <v>413</v>
      </c>
      <c r="B1" s="1" t="s">
        <v>1407</v>
      </c>
    </row>
    <row r="2" spans="1:2" x14ac:dyDescent="0.25">
      <c r="A2" s="2">
        <v>1</v>
      </c>
      <c r="B2" s="3" t="s">
        <v>0</v>
      </c>
    </row>
    <row r="3" spans="1:2" x14ac:dyDescent="0.25">
      <c r="A3" s="2">
        <v>4</v>
      </c>
      <c r="B3" s="50" t="s">
        <v>5</v>
      </c>
    </row>
    <row r="4" spans="1:2" x14ac:dyDescent="0.25">
      <c r="A4" s="2">
        <f t="shared" ref="A4:A15" si="0">+A3+1</f>
        <v>5</v>
      </c>
      <c r="B4" s="3" t="s">
        <v>1408</v>
      </c>
    </row>
    <row r="5" spans="1:2" x14ac:dyDescent="0.25">
      <c r="A5" s="2">
        <f t="shared" si="0"/>
        <v>6</v>
      </c>
      <c r="B5" s="4" t="s">
        <v>1409</v>
      </c>
    </row>
    <row r="6" spans="1:2" x14ac:dyDescent="0.25">
      <c r="A6" s="2">
        <f t="shared" si="0"/>
        <v>7</v>
      </c>
      <c r="B6" s="3" t="s">
        <v>1410</v>
      </c>
    </row>
    <row r="7" spans="1:2" x14ac:dyDescent="0.25">
      <c r="A7" s="2">
        <f t="shared" si="0"/>
        <v>8</v>
      </c>
      <c r="B7" s="3" t="s">
        <v>1411</v>
      </c>
    </row>
    <row r="8" spans="1:2" x14ac:dyDescent="0.25">
      <c r="A8" s="2">
        <f t="shared" si="0"/>
        <v>9</v>
      </c>
      <c r="B8" s="3" t="s">
        <v>1412</v>
      </c>
    </row>
    <row r="9" spans="1:2" x14ac:dyDescent="0.25">
      <c r="A9" s="2">
        <f t="shared" si="0"/>
        <v>10</v>
      </c>
      <c r="B9" s="3" t="s">
        <v>1413</v>
      </c>
    </row>
    <row r="10" spans="1:2" x14ac:dyDescent="0.25">
      <c r="A10" s="2">
        <f t="shared" si="0"/>
        <v>11</v>
      </c>
      <c r="B10" s="3" t="s">
        <v>1414</v>
      </c>
    </row>
    <row r="11" spans="1:2" ht="28.5" x14ac:dyDescent="0.25">
      <c r="A11" s="2">
        <f t="shared" si="0"/>
        <v>12</v>
      </c>
      <c r="B11" s="3" t="s">
        <v>1415</v>
      </c>
    </row>
    <row r="12" spans="1:2" x14ac:dyDescent="0.25">
      <c r="A12" s="2">
        <f t="shared" si="0"/>
        <v>13</v>
      </c>
      <c r="B12" s="50" t="s">
        <v>1416</v>
      </c>
    </row>
    <row r="13" spans="1:2" ht="28.5" x14ac:dyDescent="0.25">
      <c r="A13" s="2">
        <f t="shared" si="0"/>
        <v>14</v>
      </c>
      <c r="B13" s="3" t="s">
        <v>1417</v>
      </c>
    </row>
    <row r="14" spans="1:2" x14ac:dyDescent="0.25">
      <c r="A14" s="2">
        <f t="shared" si="0"/>
        <v>15</v>
      </c>
      <c r="B14" s="3" t="s">
        <v>1418</v>
      </c>
    </row>
    <row r="15" spans="1:2" x14ac:dyDescent="0.25">
      <c r="A15" s="2">
        <f t="shared" si="0"/>
        <v>16</v>
      </c>
      <c r="B15" s="3" t="s">
        <v>1419</v>
      </c>
    </row>
  </sheetData>
  <conditionalFormatting sqref="B13:B15">
    <cfRule type="cellIs" dxfId="1" priority="1" stopIfTrue="1" operator="equal">
      <formula>"Неисправан конто прихода!"</formula>
    </cfRule>
  </conditionalFormatting>
  <conditionalFormatting sqref="B12">
    <cfRule type="cellIs" dxfId="0" priority="2" stopIfTrue="1" operator="equal">
      <formula>"Неисправан конто прихода!"</formula>
    </cfRule>
  </conditionalFormatting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sifarnik</vt:lpstr>
      <vt:lpstr>spisak-Табела 3</vt:lpstr>
      <vt:lpstr>по изворима и контима</vt:lpstr>
      <vt:lpstr>K3</vt:lpstr>
      <vt:lpstr>ipa-šifrarnik</vt:lpstr>
      <vt:lpstr>Funkcije</vt:lpstr>
      <vt:lpstr>korisnici</vt:lpstr>
      <vt:lpstr>k4</vt:lpstr>
      <vt:lpstr>izvori</vt:lpstr>
      <vt:lpstr>projekti</vt:lpstr>
      <vt:lpstr>'spisak-Табела 3'!Print_Area</vt:lpstr>
      <vt:lpstr>'по изворима и контима'!Print_Titles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</dc:creator>
  <cp:lastModifiedBy>Ilija Jocic</cp:lastModifiedBy>
  <dcterms:created xsi:type="dcterms:W3CDTF">2014-12-02T08:28:38Z</dcterms:created>
  <dcterms:modified xsi:type="dcterms:W3CDTF">2015-05-05T10:08:44Z</dcterms:modified>
</cp:coreProperties>
</file>